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K:\Beretning\Beretning_2024\Halvårsrapport\Supplerende oplysninger\ATP.dk\UK\"/>
    </mc:Choice>
  </mc:AlternateContent>
  <xr:revisionPtr revIDLastSave="0" documentId="13_ncr:1_{D7D222A1-961A-4850-A4C0-FA01F84FCDB3}" xr6:coauthVersionLast="47" xr6:coauthVersionMax="47" xr10:uidLastSave="{00000000-0000-0000-0000-000000000000}"/>
  <bookViews>
    <workbookView xWindow="-28920" yWindow="-120" windowWidth="29040" windowHeight="17640" xr2:uid="{00000000-000D-0000-FFFF-FFFF00000000}"/>
  </bookViews>
  <sheets>
    <sheet name="Group" sheetId="1" r:id="rId1"/>
    <sheet name="Konsolideret_old" sheetId="4" state="hidden" r:id="rId2"/>
  </sheets>
  <definedNames>
    <definedName name="_xlnm._FilterDatabase" localSheetId="0" hidden="1">Group!$A$12:$F$522</definedName>
    <definedName name="_xlnm._FilterDatabase" localSheetId="1" hidden="1">Konsolideret_old!$C$2:$X$504</definedName>
    <definedName name="_xlnm.Print_Titles" localSheetId="0">Group!$10:$12</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 i="4" l="1"/>
  <c r="M189" i="4"/>
  <c r="M190" i="4"/>
  <c r="M191" i="4"/>
  <c r="M192" i="4"/>
  <c r="M193" i="4"/>
  <c r="M194" i="4"/>
  <c r="M195" i="4"/>
  <c r="M196" i="4"/>
  <c r="X196" i="4"/>
  <c r="AC196" i="4" s="1"/>
  <c r="M197" i="4"/>
  <c r="M198" i="4"/>
  <c r="X198" i="4" s="1"/>
  <c r="AC198" i="4" s="1"/>
  <c r="M199" i="4"/>
  <c r="X199" i="4" s="1"/>
  <c r="AC199" i="4" s="1"/>
  <c r="M200" i="4"/>
  <c r="M201" i="4"/>
  <c r="X201" i="4" s="1"/>
  <c r="AC201" i="4" s="1"/>
  <c r="M202" i="4"/>
  <c r="M203" i="4"/>
  <c r="M204" i="4"/>
  <c r="M205" i="4"/>
  <c r="M206" i="4"/>
  <c r="M207" i="4"/>
  <c r="M208" i="4"/>
  <c r="X208" i="4" s="1"/>
  <c r="AC208" i="4" s="1"/>
  <c r="M209" i="4"/>
  <c r="M210" i="4"/>
  <c r="M211" i="4"/>
  <c r="M212" i="4"/>
  <c r="M213" i="4"/>
  <c r="X213" i="4" s="1"/>
  <c r="AC213" i="4" s="1"/>
  <c r="M214" i="4"/>
  <c r="X214" i="4" s="1"/>
  <c r="AC214" i="4" s="1"/>
  <c r="M215" i="4"/>
  <c r="X215" i="4" s="1"/>
  <c r="AC215" i="4" s="1"/>
  <c r="M216" i="4"/>
  <c r="M217" i="4"/>
  <c r="M218" i="4"/>
  <c r="M219" i="4"/>
  <c r="M220" i="4"/>
  <c r="X220" i="4" s="1"/>
  <c r="AC220" i="4" s="1"/>
  <c r="M221" i="4"/>
  <c r="M222" i="4"/>
  <c r="M223" i="4"/>
  <c r="M224" i="4"/>
  <c r="M225" i="4"/>
  <c r="M226" i="4"/>
  <c r="M227" i="4"/>
  <c r="M228" i="4"/>
  <c r="X228" i="4" s="1"/>
  <c r="M229" i="4"/>
  <c r="X229" i="4" s="1"/>
  <c r="AC229" i="4" s="1"/>
  <c r="M230" i="4"/>
  <c r="M231" i="4"/>
  <c r="M232" i="4"/>
  <c r="X232" i="4" s="1"/>
  <c r="AC232" i="4" s="1"/>
  <c r="M233" i="4"/>
  <c r="M234" i="4"/>
  <c r="M235" i="4"/>
  <c r="M236" i="4"/>
  <c r="M237" i="4"/>
  <c r="M238" i="4"/>
  <c r="M239" i="4"/>
  <c r="M240" i="4"/>
  <c r="M241" i="4"/>
  <c r="M242" i="4"/>
  <c r="M243" i="4"/>
  <c r="M244" i="4"/>
  <c r="X244" i="4"/>
  <c r="AC244" i="4" s="1"/>
  <c r="M245" i="4"/>
  <c r="M246" i="4"/>
  <c r="M247" i="4"/>
  <c r="M248" i="4"/>
  <c r="M249" i="4"/>
  <c r="M250" i="4"/>
  <c r="M251" i="4"/>
  <c r="M252" i="4"/>
  <c r="M253" i="4"/>
  <c r="M254" i="4"/>
  <c r="X254" i="4" s="1"/>
  <c r="AC254" i="4" s="1"/>
  <c r="M255" i="4"/>
  <c r="M256" i="4"/>
  <c r="X256" i="4"/>
  <c r="AC256" i="4" s="1"/>
  <c r="M257" i="4"/>
  <c r="M258" i="4"/>
  <c r="M259" i="4"/>
  <c r="M260" i="4"/>
  <c r="M261" i="4"/>
  <c r="M262" i="4"/>
  <c r="M263" i="4"/>
  <c r="M264" i="4"/>
  <c r="M265" i="4"/>
  <c r="M266" i="4"/>
  <c r="M267" i="4"/>
  <c r="M268" i="4"/>
  <c r="X268" i="4" s="1"/>
  <c r="AC268" i="4" s="1"/>
  <c r="M269" i="4"/>
  <c r="M270" i="4"/>
  <c r="M271" i="4"/>
  <c r="M272" i="4"/>
  <c r="M273" i="4"/>
  <c r="M274" i="4"/>
  <c r="M275" i="4"/>
  <c r="M276" i="4"/>
  <c r="M277" i="4"/>
  <c r="M278" i="4"/>
  <c r="M279" i="4"/>
  <c r="M280" i="4"/>
  <c r="X280" i="4" s="1"/>
  <c r="AC280" i="4" s="1"/>
  <c r="M281" i="4"/>
  <c r="M282" i="4"/>
  <c r="M283" i="4"/>
  <c r="M284" i="4"/>
  <c r="M285" i="4"/>
  <c r="M286" i="4"/>
  <c r="M287" i="4"/>
  <c r="X287" i="4"/>
  <c r="AC287" i="4" s="1"/>
  <c r="M288" i="4"/>
  <c r="M289" i="4"/>
  <c r="M290" i="4"/>
  <c r="X290" i="4" s="1"/>
  <c r="AC290" i="4" s="1"/>
  <c r="M291" i="4"/>
  <c r="M292" i="4"/>
  <c r="M293" i="4"/>
  <c r="M294" i="4"/>
  <c r="M295" i="4"/>
  <c r="M296" i="4"/>
  <c r="M297" i="4"/>
  <c r="M298" i="4"/>
  <c r="M299" i="4"/>
  <c r="M300" i="4"/>
  <c r="X300" i="4" s="1"/>
  <c r="AC300" i="4" s="1"/>
  <c r="M301" i="4"/>
  <c r="M302" i="4"/>
  <c r="M303" i="4"/>
  <c r="X303" i="4" s="1"/>
  <c r="AC303" i="4" s="1"/>
  <c r="M304" i="4"/>
  <c r="M305" i="4"/>
  <c r="M306" i="4"/>
  <c r="M307" i="4"/>
  <c r="M308" i="4"/>
  <c r="M309" i="4"/>
  <c r="M310" i="4"/>
  <c r="M311" i="4"/>
  <c r="M312" i="4"/>
  <c r="X312" i="4" s="1"/>
  <c r="AC312" i="4" s="1"/>
  <c r="M313" i="4"/>
  <c r="M314" i="4"/>
  <c r="X314" i="4" s="1"/>
  <c r="AC314" i="4" s="1"/>
  <c r="M315" i="4"/>
  <c r="M316" i="4"/>
  <c r="M317" i="4"/>
  <c r="X317" i="4" s="1"/>
  <c r="AC317" i="4" s="1"/>
  <c r="M318" i="4"/>
  <c r="M319" i="4"/>
  <c r="M320" i="4"/>
  <c r="M321" i="4"/>
  <c r="M322" i="4"/>
  <c r="M323" i="4"/>
  <c r="M324" i="4"/>
  <c r="X324" i="4" s="1"/>
  <c r="M325" i="4"/>
  <c r="M326" i="4"/>
  <c r="X326" i="4" s="1"/>
  <c r="AC326" i="4" s="1"/>
  <c r="M327" i="4"/>
  <c r="M328" i="4"/>
  <c r="M329" i="4"/>
  <c r="X329" i="4" s="1"/>
  <c r="AC329" i="4" s="1"/>
  <c r="M330" i="4"/>
  <c r="M331" i="4"/>
  <c r="M332" i="4"/>
  <c r="M333" i="4"/>
  <c r="M334" i="4"/>
  <c r="M335" i="4"/>
  <c r="M336" i="4"/>
  <c r="X336" i="4" s="1"/>
  <c r="AC336" i="4" s="1"/>
  <c r="M337" i="4"/>
  <c r="M338" i="4"/>
  <c r="X338" i="4" s="1"/>
  <c r="AC338" i="4" s="1"/>
  <c r="M339" i="4"/>
  <c r="M340" i="4"/>
  <c r="M341" i="4"/>
  <c r="M342" i="4"/>
  <c r="M343" i="4"/>
  <c r="M344" i="4"/>
  <c r="M345" i="4"/>
  <c r="M346" i="4"/>
  <c r="M347" i="4"/>
  <c r="M348" i="4"/>
  <c r="M349" i="4"/>
  <c r="M350" i="4"/>
  <c r="X350" i="4"/>
  <c r="AC350" i="4" s="1"/>
  <c r="M351" i="4"/>
  <c r="M352" i="4"/>
  <c r="M353" i="4"/>
  <c r="M354" i="4"/>
  <c r="M355" i="4"/>
  <c r="M356" i="4"/>
  <c r="M357" i="4"/>
  <c r="M358" i="4"/>
  <c r="M359" i="4"/>
  <c r="M360" i="4"/>
  <c r="M361" i="4"/>
  <c r="M362" i="4"/>
  <c r="X362" i="4" s="1"/>
  <c r="AC362" i="4" s="1"/>
  <c r="M363" i="4"/>
  <c r="M364" i="4"/>
  <c r="M365" i="4"/>
  <c r="M366" i="4"/>
  <c r="M367" i="4"/>
  <c r="M368" i="4"/>
  <c r="M369" i="4"/>
  <c r="M370" i="4"/>
  <c r="M371" i="4"/>
  <c r="M372" i="4"/>
  <c r="X372" i="4" s="1"/>
  <c r="AC372" i="4" s="1"/>
  <c r="M373" i="4"/>
  <c r="M374" i="4"/>
  <c r="X374" i="4" s="1"/>
  <c r="AC374" i="4" s="1"/>
  <c r="M375" i="4"/>
  <c r="M376" i="4"/>
  <c r="M377" i="4"/>
  <c r="M378" i="4"/>
  <c r="M379" i="4"/>
  <c r="M380" i="4"/>
  <c r="X380" i="4" s="1"/>
  <c r="AC380" i="4" s="1"/>
  <c r="M381" i="4"/>
  <c r="M382" i="4"/>
  <c r="M383" i="4"/>
  <c r="M384" i="4"/>
  <c r="M385" i="4"/>
  <c r="M386" i="4"/>
  <c r="X386" i="4" s="1"/>
  <c r="AC386" i="4" s="1"/>
  <c r="M387" i="4"/>
  <c r="M388" i="4"/>
  <c r="M389" i="4"/>
  <c r="M390" i="4"/>
  <c r="M391" i="4"/>
  <c r="M392" i="4"/>
  <c r="M393" i="4"/>
  <c r="M394" i="4"/>
  <c r="M395" i="4"/>
  <c r="M396" i="4"/>
  <c r="X396" i="4" s="1"/>
  <c r="AC396" i="4" s="1"/>
  <c r="M397" i="4"/>
  <c r="M398" i="4"/>
  <c r="X398" i="4" s="1"/>
  <c r="AC398" i="4" s="1"/>
  <c r="M399" i="4"/>
  <c r="M400" i="4"/>
  <c r="M401" i="4"/>
  <c r="M402" i="4"/>
  <c r="M403" i="4"/>
  <c r="X403" i="4" s="1"/>
  <c r="AC403" i="4" s="1"/>
  <c r="M404" i="4"/>
  <c r="M405" i="4"/>
  <c r="M406" i="4"/>
  <c r="M407" i="4"/>
  <c r="M408" i="4"/>
  <c r="X408" i="4" s="1"/>
  <c r="AC408" i="4" s="1"/>
  <c r="M409" i="4"/>
  <c r="M410" i="4"/>
  <c r="M411" i="4"/>
  <c r="M412" i="4"/>
  <c r="M413" i="4"/>
  <c r="M414" i="4"/>
  <c r="M415" i="4"/>
  <c r="M416" i="4"/>
  <c r="M417" i="4"/>
  <c r="M418" i="4"/>
  <c r="M419" i="4"/>
  <c r="M420" i="4"/>
  <c r="M421" i="4"/>
  <c r="M422" i="4"/>
  <c r="M423" i="4"/>
  <c r="M424" i="4"/>
  <c r="X424" i="4" s="1"/>
  <c r="AC424" i="4" s="1"/>
  <c r="M425" i="4"/>
  <c r="M426" i="4"/>
  <c r="M427" i="4"/>
  <c r="M428" i="4"/>
  <c r="M429" i="4"/>
  <c r="M430" i="4"/>
  <c r="M431" i="4"/>
  <c r="M432" i="4"/>
  <c r="X432" i="4" s="1"/>
  <c r="M433" i="4"/>
  <c r="M434" i="4"/>
  <c r="X434" i="4"/>
  <c r="AC434" i="4" s="1"/>
  <c r="M435" i="4"/>
  <c r="M436" i="4"/>
  <c r="M437" i="4"/>
  <c r="X437" i="4" s="1"/>
  <c r="M438" i="4"/>
  <c r="M439" i="4"/>
  <c r="M440" i="4"/>
  <c r="X440" i="4" s="1"/>
  <c r="M441" i="4"/>
  <c r="M442" i="4"/>
  <c r="M443" i="4"/>
  <c r="M444" i="4"/>
  <c r="M445" i="4"/>
  <c r="M446" i="4"/>
  <c r="M447" i="4"/>
  <c r="M448" i="4"/>
  <c r="M449" i="4"/>
  <c r="M450" i="4"/>
  <c r="M451" i="4"/>
  <c r="X451" i="4" s="1"/>
  <c r="M452" i="4"/>
  <c r="X452" i="4" s="1"/>
  <c r="AC452" i="4" s="1"/>
  <c r="M453" i="4"/>
  <c r="M454" i="4"/>
  <c r="X454" i="4" s="1"/>
  <c r="M455" i="4"/>
  <c r="M456" i="4"/>
  <c r="M457" i="4"/>
  <c r="M458" i="4"/>
  <c r="M459" i="4"/>
  <c r="M460" i="4"/>
  <c r="M461" i="4"/>
  <c r="M462" i="4"/>
  <c r="M463" i="4"/>
  <c r="M464" i="4"/>
  <c r="X467" i="4" s="1"/>
  <c r="M188" i="4"/>
  <c r="X188" i="4" s="1"/>
  <c r="AC188" i="4" s="1"/>
  <c r="M39" i="4"/>
  <c r="X39" i="4" s="1"/>
  <c r="AC39" i="4" s="1"/>
  <c r="M40" i="4"/>
  <c r="M41" i="4"/>
  <c r="M42" i="4"/>
  <c r="M43" i="4"/>
  <c r="M44" i="4"/>
  <c r="M45" i="4"/>
  <c r="M46" i="4"/>
  <c r="M47" i="4"/>
  <c r="M48" i="4"/>
  <c r="M49" i="4"/>
  <c r="X49" i="4" s="1"/>
  <c r="AC49" i="4" s="1"/>
  <c r="M50" i="4"/>
  <c r="X50" i="4" s="1"/>
  <c r="M51" i="4"/>
  <c r="X51" i="4"/>
  <c r="AC51" i="4" s="1"/>
  <c r="M52" i="4"/>
  <c r="M53" i="4"/>
  <c r="M54" i="4"/>
  <c r="M55" i="4"/>
  <c r="M56" i="4"/>
  <c r="M57" i="4"/>
  <c r="M58" i="4"/>
  <c r="M59" i="4"/>
  <c r="M60" i="4"/>
  <c r="M61" i="4"/>
  <c r="M62" i="4"/>
  <c r="M63" i="4"/>
  <c r="M64" i="4"/>
  <c r="M65" i="4"/>
  <c r="M66" i="4"/>
  <c r="M67" i="4"/>
  <c r="M68" i="4"/>
  <c r="M69" i="4"/>
  <c r="M70" i="4"/>
  <c r="M71" i="4"/>
  <c r="M72" i="4"/>
  <c r="M73" i="4"/>
  <c r="X73" i="4" s="1"/>
  <c r="AC73" i="4" s="1"/>
  <c r="M74" i="4"/>
  <c r="M75" i="4"/>
  <c r="M76" i="4"/>
  <c r="M77" i="4"/>
  <c r="M78" i="4"/>
  <c r="M79" i="4"/>
  <c r="M80" i="4"/>
  <c r="M81" i="4"/>
  <c r="M82" i="4"/>
  <c r="M83" i="4"/>
  <c r="M84" i="4"/>
  <c r="M85" i="4"/>
  <c r="X85" i="4" s="1"/>
  <c r="AC85" i="4" s="1"/>
  <c r="M86" i="4"/>
  <c r="M87" i="4"/>
  <c r="X87" i="4" s="1"/>
  <c r="AC87" i="4" s="1"/>
  <c r="M88" i="4"/>
  <c r="M89" i="4"/>
  <c r="M90" i="4"/>
  <c r="M91" i="4"/>
  <c r="M92" i="4"/>
  <c r="M93" i="4"/>
  <c r="M94" i="4"/>
  <c r="M95" i="4"/>
  <c r="M96" i="4"/>
  <c r="M97" i="4"/>
  <c r="X97" i="4"/>
  <c r="AC97" i="4" s="1"/>
  <c r="M98" i="4"/>
  <c r="M99" i="4"/>
  <c r="X99" i="4" s="1"/>
  <c r="AC99" i="4" s="1"/>
  <c r="M100" i="4"/>
  <c r="M101" i="4"/>
  <c r="M102" i="4"/>
  <c r="M103" i="4"/>
  <c r="M104" i="4"/>
  <c r="M105" i="4"/>
  <c r="M106" i="4"/>
  <c r="M107" i="4"/>
  <c r="M108" i="4"/>
  <c r="M109" i="4"/>
  <c r="X109" i="4"/>
  <c r="AC109" i="4" s="1"/>
  <c r="M110" i="4"/>
  <c r="M111" i="4"/>
  <c r="M112" i="4"/>
  <c r="M113" i="4"/>
  <c r="M114" i="4"/>
  <c r="M115" i="4"/>
  <c r="M116" i="4"/>
  <c r="M117" i="4"/>
  <c r="M118" i="4"/>
  <c r="M119" i="4"/>
  <c r="M120" i="4"/>
  <c r="M121" i="4"/>
  <c r="M122" i="4"/>
  <c r="M123" i="4"/>
  <c r="X123" i="4" s="1"/>
  <c r="AC123" i="4" s="1"/>
  <c r="M124" i="4"/>
  <c r="M125" i="4"/>
  <c r="M126" i="4"/>
  <c r="M127" i="4"/>
  <c r="M128" i="4"/>
  <c r="M129" i="4"/>
  <c r="M130" i="4"/>
  <c r="M131" i="4"/>
  <c r="M132" i="4"/>
  <c r="M133" i="4"/>
  <c r="M134" i="4"/>
  <c r="M135" i="4"/>
  <c r="X135" i="4" s="1"/>
  <c r="M136" i="4"/>
  <c r="M137" i="4"/>
  <c r="M138" i="4"/>
  <c r="M139" i="4"/>
  <c r="M140" i="4"/>
  <c r="M141" i="4"/>
  <c r="M142" i="4"/>
  <c r="M143" i="4"/>
  <c r="M144" i="4"/>
  <c r="M145" i="4"/>
  <c r="X145" i="4" s="1"/>
  <c r="AC145" i="4" s="1"/>
  <c r="M146" i="4"/>
  <c r="M147" i="4"/>
  <c r="X147" i="4" s="1"/>
  <c r="AC147" i="4" s="1"/>
  <c r="M148" i="4"/>
  <c r="M149" i="4"/>
  <c r="M150" i="4"/>
  <c r="M151" i="4"/>
  <c r="M152" i="4"/>
  <c r="M153" i="4"/>
  <c r="M154" i="4"/>
  <c r="X154" i="4" s="1"/>
  <c r="M155" i="4"/>
  <c r="M156" i="4"/>
  <c r="M157" i="4"/>
  <c r="X157" i="4" s="1"/>
  <c r="AC157" i="4" s="1"/>
  <c r="M158" i="4"/>
  <c r="M159" i="4"/>
  <c r="X159" i="4" s="1"/>
  <c r="AC159" i="4" s="1"/>
  <c r="M160" i="4"/>
  <c r="M161" i="4"/>
  <c r="M162" i="4"/>
  <c r="M163" i="4"/>
  <c r="M164" i="4"/>
  <c r="M165" i="4"/>
  <c r="M166" i="4"/>
  <c r="M167" i="4"/>
  <c r="X167" i="4" s="1"/>
  <c r="AC167" i="4" s="1"/>
  <c r="M168" i="4"/>
  <c r="M169" i="4"/>
  <c r="X169" i="4"/>
  <c r="AC169" i="4" s="1"/>
  <c r="M170" i="4"/>
  <c r="M171" i="4"/>
  <c r="X171" i="4" s="1"/>
  <c r="M172" i="4"/>
  <c r="M173" i="4"/>
  <c r="M174" i="4"/>
  <c r="M175" i="4"/>
  <c r="M176" i="4"/>
  <c r="M177" i="4"/>
  <c r="M178" i="4"/>
  <c r="M179" i="4"/>
  <c r="M180" i="4"/>
  <c r="M181" i="4"/>
  <c r="X181" i="4" s="1"/>
  <c r="AC181" i="4" s="1"/>
  <c r="M182" i="4"/>
  <c r="M183" i="4"/>
  <c r="X183" i="4" s="1"/>
  <c r="M184" i="4"/>
  <c r="M185" i="4"/>
  <c r="M186" i="4"/>
  <c r="M187" i="4"/>
  <c r="M4" i="4"/>
  <c r="M5" i="4"/>
  <c r="M6" i="4"/>
  <c r="M7" i="4"/>
  <c r="M8" i="4"/>
  <c r="M9" i="4"/>
  <c r="X9" i="4"/>
  <c r="AC9" i="4" s="1"/>
  <c r="M10" i="4"/>
  <c r="M11" i="4"/>
  <c r="X11" i="4" s="1"/>
  <c r="AC11" i="4" s="1"/>
  <c r="M12" i="4"/>
  <c r="M13" i="4"/>
  <c r="M14" i="4"/>
  <c r="M15" i="4"/>
  <c r="M16" i="4"/>
  <c r="M17" i="4"/>
  <c r="X17" i="4" s="1"/>
  <c r="AC17" i="4" s="1"/>
  <c r="M18" i="4"/>
  <c r="M19" i="4"/>
  <c r="M20" i="4"/>
  <c r="M21" i="4"/>
  <c r="M22" i="4"/>
  <c r="M23" i="4"/>
  <c r="M24" i="4"/>
  <c r="M25" i="4"/>
  <c r="M26" i="4"/>
  <c r="M27" i="4"/>
  <c r="M28" i="4"/>
  <c r="M29" i="4"/>
  <c r="M30" i="4"/>
  <c r="M31" i="4"/>
  <c r="M32" i="4"/>
  <c r="M33" i="4"/>
  <c r="M34" i="4"/>
  <c r="M35" i="4"/>
  <c r="M36" i="4"/>
  <c r="M37" i="4"/>
  <c r="M38" i="4"/>
  <c r="L4" i="4"/>
  <c r="L5" i="4"/>
  <c r="L6" i="4"/>
  <c r="L7" i="4"/>
  <c r="L8" i="4"/>
  <c r="L9" i="4"/>
  <c r="L10" i="4"/>
  <c r="L11" i="4"/>
  <c r="L12" i="4"/>
  <c r="L13" i="4"/>
  <c r="L14" i="4"/>
  <c r="L15" i="4"/>
  <c r="W15" i="4" s="1"/>
  <c r="L16" i="4"/>
  <c r="W16" i="4" s="1"/>
  <c r="AB16" i="4" s="1"/>
  <c r="L17" i="4"/>
  <c r="W17" i="4" s="1"/>
  <c r="L18" i="4"/>
  <c r="L19" i="4"/>
  <c r="W19" i="4" s="1"/>
  <c r="AB19" i="4" s="1"/>
  <c r="L20" i="4"/>
  <c r="L21" i="4"/>
  <c r="L22" i="4"/>
  <c r="L23" i="4"/>
  <c r="L24" i="4"/>
  <c r="L25" i="4"/>
  <c r="L26" i="4"/>
  <c r="L27" i="4"/>
  <c r="L28" i="4"/>
  <c r="L29" i="4"/>
  <c r="L30" i="4"/>
  <c r="L31" i="4"/>
  <c r="L32" i="4"/>
  <c r="L33" i="4"/>
  <c r="W33" i="4" s="1"/>
  <c r="L34" i="4"/>
  <c r="L35" i="4"/>
  <c r="L36" i="4"/>
  <c r="L37" i="4"/>
  <c r="L38" i="4"/>
  <c r="L39" i="4"/>
  <c r="L40" i="4"/>
  <c r="L41" i="4"/>
  <c r="L42" i="4"/>
  <c r="L43" i="4"/>
  <c r="L44" i="4"/>
  <c r="L45" i="4"/>
  <c r="L46" i="4"/>
  <c r="L47" i="4"/>
  <c r="L48" i="4"/>
  <c r="W48" i="4" s="1"/>
  <c r="L49" i="4"/>
  <c r="L50" i="4"/>
  <c r="L51" i="4"/>
  <c r="W51" i="4" s="1"/>
  <c r="AB51" i="4" s="1"/>
  <c r="L52" i="4"/>
  <c r="L53" i="4"/>
  <c r="L54" i="4"/>
  <c r="L55" i="4"/>
  <c r="L56" i="4"/>
  <c r="L57" i="4"/>
  <c r="L58" i="4"/>
  <c r="L59" i="4"/>
  <c r="L60" i="4"/>
  <c r="L61" i="4"/>
  <c r="L62" i="4"/>
  <c r="L63" i="4"/>
  <c r="L64" i="4"/>
  <c r="L65" i="4"/>
  <c r="W65" i="4" s="1"/>
  <c r="L66" i="4"/>
  <c r="L67" i="4"/>
  <c r="W67" i="4" s="1"/>
  <c r="AB67" i="4" s="1"/>
  <c r="L68" i="4"/>
  <c r="L69" i="4"/>
  <c r="L70" i="4"/>
  <c r="L71" i="4"/>
  <c r="L72" i="4"/>
  <c r="L73" i="4"/>
  <c r="L74" i="4"/>
  <c r="L75" i="4"/>
  <c r="L76" i="4"/>
  <c r="L77" i="4"/>
  <c r="L78" i="4"/>
  <c r="L79" i="4"/>
  <c r="L80" i="4"/>
  <c r="L81" i="4"/>
  <c r="L82" i="4"/>
  <c r="L83" i="4"/>
  <c r="W83" i="4" s="1"/>
  <c r="L84" i="4"/>
  <c r="L85" i="4"/>
  <c r="L86" i="4"/>
  <c r="L87" i="4"/>
  <c r="L88" i="4"/>
  <c r="L89" i="4"/>
  <c r="L90" i="4"/>
  <c r="L91" i="4"/>
  <c r="L92" i="4"/>
  <c r="L93" i="4"/>
  <c r="L94" i="4"/>
  <c r="W94" i="4" s="1"/>
  <c r="AB94" i="4" s="1"/>
  <c r="L95" i="4"/>
  <c r="L96" i="4"/>
  <c r="L97" i="4"/>
  <c r="L98" i="4"/>
  <c r="L99" i="4"/>
  <c r="W99" i="4" s="1"/>
  <c r="AB99" i="4" s="1"/>
  <c r="L100" i="4"/>
  <c r="L101" i="4"/>
  <c r="L102" i="4"/>
  <c r="L103" i="4"/>
  <c r="L104" i="4"/>
  <c r="L105" i="4"/>
  <c r="L106" i="4"/>
  <c r="L107" i="4"/>
  <c r="L108" i="4"/>
  <c r="L109" i="4"/>
  <c r="L110" i="4"/>
  <c r="L111" i="4"/>
  <c r="L112" i="4"/>
  <c r="L113" i="4"/>
  <c r="L114" i="4"/>
  <c r="L115" i="4"/>
  <c r="W115" i="4" s="1"/>
  <c r="AB115" i="4" s="1"/>
  <c r="L116" i="4"/>
  <c r="L117" i="4"/>
  <c r="L118" i="4"/>
  <c r="L119" i="4"/>
  <c r="L120" i="4"/>
  <c r="L121" i="4"/>
  <c r="L122" i="4"/>
  <c r="L123" i="4"/>
  <c r="L124" i="4"/>
  <c r="L125" i="4"/>
  <c r="L126" i="4"/>
  <c r="W126" i="4" s="1"/>
  <c r="L127" i="4"/>
  <c r="L128" i="4"/>
  <c r="W128" i="4" s="1"/>
  <c r="AB128" i="4" s="1"/>
  <c r="L129" i="4"/>
  <c r="L130" i="4"/>
  <c r="L131" i="4"/>
  <c r="W131" i="4" s="1"/>
  <c r="AB131" i="4" s="1"/>
  <c r="L132" i="4"/>
  <c r="L133" i="4"/>
  <c r="L134" i="4"/>
  <c r="L135" i="4"/>
  <c r="L136" i="4"/>
  <c r="L137" i="4"/>
  <c r="L138" i="4"/>
  <c r="L139" i="4"/>
  <c r="L140" i="4"/>
  <c r="L141" i="4"/>
  <c r="L142" i="4"/>
  <c r="L143" i="4"/>
  <c r="W143" i="4" s="1"/>
  <c r="L144" i="4"/>
  <c r="L145" i="4"/>
  <c r="W145" i="4" s="1"/>
  <c r="AB145" i="4" s="1"/>
  <c r="L146" i="4"/>
  <c r="W146" i="4" s="1"/>
  <c r="L147" i="4"/>
  <c r="W147" i="4" s="1"/>
  <c r="AB147" i="4" s="1"/>
  <c r="L148" i="4"/>
  <c r="L149" i="4"/>
  <c r="L150" i="4"/>
  <c r="L151" i="4"/>
  <c r="L152" i="4"/>
  <c r="L153" i="4"/>
  <c r="L154" i="4"/>
  <c r="L155" i="4"/>
  <c r="L156" i="4"/>
  <c r="L157" i="4"/>
  <c r="L158" i="4"/>
  <c r="L159" i="4"/>
  <c r="L160" i="4"/>
  <c r="L161" i="4"/>
  <c r="L162" i="4"/>
  <c r="W162" i="4" s="1"/>
  <c r="L163" i="4"/>
  <c r="W163" i="4" s="1"/>
  <c r="AB163" i="4" s="1"/>
  <c r="L164" i="4"/>
  <c r="L165" i="4"/>
  <c r="L166" i="4"/>
  <c r="L167" i="4"/>
  <c r="L168" i="4"/>
  <c r="L169" i="4"/>
  <c r="L170" i="4"/>
  <c r="L171" i="4"/>
  <c r="L172" i="4"/>
  <c r="L173" i="4"/>
  <c r="W173" i="4" s="1"/>
  <c r="L174" i="4"/>
  <c r="L175" i="4"/>
  <c r="W175" i="4" s="1"/>
  <c r="AB175" i="4" s="1"/>
  <c r="L176" i="4"/>
  <c r="L177" i="4"/>
  <c r="L178" i="4"/>
  <c r="L179" i="4"/>
  <c r="W179" i="4" s="1"/>
  <c r="L180" i="4"/>
  <c r="L181" i="4"/>
  <c r="L182" i="4"/>
  <c r="L183" i="4"/>
  <c r="L184" i="4"/>
  <c r="L185" i="4"/>
  <c r="L186" i="4"/>
  <c r="L187" i="4"/>
  <c r="L188" i="4"/>
  <c r="L189" i="4"/>
  <c r="W189" i="4" s="1"/>
  <c r="L190" i="4"/>
  <c r="L191" i="4"/>
  <c r="W191" i="4" s="1"/>
  <c r="AB191" i="4" s="1"/>
  <c r="L192" i="4"/>
  <c r="L193" i="4"/>
  <c r="L194" i="4"/>
  <c r="W194" i="4" s="1"/>
  <c r="L195" i="4"/>
  <c r="W195" i="4" s="1"/>
  <c r="AB195" i="4" s="1"/>
  <c r="L196" i="4"/>
  <c r="L197" i="4"/>
  <c r="L198" i="4"/>
  <c r="L199" i="4"/>
  <c r="L200" i="4"/>
  <c r="L201" i="4"/>
  <c r="L202" i="4"/>
  <c r="L203" i="4"/>
  <c r="L204" i="4"/>
  <c r="L205" i="4"/>
  <c r="L206" i="4"/>
  <c r="W206" i="4" s="1"/>
  <c r="L207" i="4"/>
  <c r="L208" i="4"/>
  <c r="W208" i="4" s="1"/>
  <c r="AB208" i="4" s="1"/>
  <c r="L209" i="4"/>
  <c r="L210" i="4"/>
  <c r="W210" i="4" s="1"/>
  <c r="L211" i="4"/>
  <c r="W211" i="4" s="1"/>
  <c r="AB211" i="4" s="1"/>
  <c r="L212" i="4"/>
  <c r="L213" i="4"/>
  <c r="L214" i="4"/>
  <c r="L215" i="4"/>
  <c r="L216" i="4"/>
  <c r="L217" i="4"/>
  <c r="L218" i="4"/>
  <c r="L219" i="4"/>
  <c r="L220" i="4"/>
  <c r="L221" i="4"/>
  <c r="L222" i="4"/>
  <c r="L223" i="4"/>
  <c r="W223" i="4" s="1"/>
  <c r="L224" i="4"/>
  <c r="L225" i="4"/>
  <c r="W225" i="4" s="1"/>
  <c r="AB225" i="4" s="1"/>
  <c r="L226" i="4"/>
  <c r="L227" i="4"/>
  <c r="W227" i="4" s="1"/>
  <c r="AB227" i="4" s="1"/>
  <c r="L228" i="4"/>
  <c r="L229" i="4"/>
  <c r="L230" i="4"/>
  <c r="L231" i="4"/>
  <c r="L232" i="4"/>
  <c r="L233" i="4"/>
  <c r="L234" i="4"/>
  <c r="L235" i="4"/>
  <c r="L236" i="4"/>
  <c r="L237" i="4"/>
  <c r="L238" i="4"/>
  <c r="L239" i="4"/>
  <c r="W239" i="4" s="1"/>
  <c r="L240" i="4"/>
  <c r="L241" i="4"/>
  <c r="W241" i="4" s="1"/>
  <c r="AB241" i="4" s="1"/>
  <c r="L242" i="4"/>
  <c r="L243" i="4"/>
  <c r="W243" i="4" s="1"/>
  <c r="AB243" i="4" s="1"/>
  <c r="L244" i="4"/>
  <c r="L245" i="4"/>
  <c r="L246" i="4"/>
  <c r="L247" i="4"/>
  <c r="L248" i="4"/>
  <c r="L249" i="4"/>
  <c r="L250" i="4"/>
  <c r="L251" i="4"/>
  <c r="L252" i="4"/>
  <c r="L253" i="4"/>
  <c r="L254" i="4"/>
  <c r="L255" i="4"/>
  <c r="L256" i="4"/>
  <c r="W256" i="4" s="1"/>
  <c r="L257" i="4"/>
  <c r="L258" i="4"/>
  <c r="W258" i="4" s="1"/>
  <c r="AB258" i="4" s="1"/>
  <c r="L259" i="4"/>
  <c r="W259" i="4" s="1"/>
  <c r="AB259" i="4" s="1"/>
  <c r="L260" i="4"/>
  <c r="L261" i="4"/>
  <c r="L262" i="4"/>
  <c r="L263" i="4"/>
  <c r="L264" i="4"/>
  <c r="L265" i="4"/>
  <c r="L266" i="4"/>
  <c r="L267" i="4"/>
  <c r="L268" i="4"/>
  <c r="L269" i="4"/>
  <c r="L270" i="4"/>
  <c r="L271" i="4"/>
  <c r="L272" i="4"/>
  <c r="L273" i="4"/>
  <c r="W273" i="4" s="1"/>
  <c r="L274" i="4"/>
  <c r="L275" i="4"/>
  <c r="W275" i="4" s="1"/>
  <c r="AB275" i="4" s="1"/>
  <c r="L276" i="4"/>
  <c r="L277" i="4"/>
  <c r="L278" i="4"/>
  <c r="L279" i="4"/>
  <c r="L280" i="4"/>
  <c r="L281" i="4"/>
  <c r="L282" i="4"/>
  <c r="L283" i="4"/>
  <c r="L284" i="4"/>
  <c r="L285" i="4"/>
  <c r="L286" i="4"/>
  <c r="L287" i="4"/>
  <c r="L288" i="4"/>
  <c r="L289" i="4"/>
  <c r="W289" i="4" s="1"/>
  <c r="L290" i="4"/>
  <c r="L291" i="4"/>
  <c r="W291" i="4" s="1"/>
  <c r="AB291" i="4" s="1"/>
  <c r="L292" i="4"/>
  <c r="L293" i="4"/>
  <c r="L294" i="4"/>
  <c r="L295" i="4"/>
  <c r="L296" i="4"/>
  <c r="L297" i="4"/>
  <c r="L298" i="4"/>
  <c r="L299" i="4"/>
  <c r="L300" i="4"/>
  <c r="L301" i="4"/>
  <c r="W301" i="4" s="1"/>
  <c r="AB301" i="4" s="1"/>
  <c r="L302" i="4"/>
  <c r="L303" i="4"/>
  <c r="W303" i="4" s="1"/>
  <c r="L304" i="4"/>
  <c r="L305" i="4"/>
  <c r="L306" i="4"/>
  <c r="L307" i="4"/>
  <c r="L308" i="4"/>
  <c r="L309" i="4"/>
  <c r="L310" i="4"/>
  <c r="L311" i="4"/>
  <c r="L312" i="4"/>
  <c r="L313" i="4"/>
  <c r="L314" i="4"/>
  <c r="L315" i="4"/>
  <c r="L316" i="4"/>
  <c r="L317" i="4"/>
  <c r="W317" i="4" s="1"/>
  <c r="L318" i="4"/>
  <c r="L319" i="4"/>
  <c r="W319" i="4" s="1"/>
  <c r="AB319" i="4" s="1"/>
  <c r="L320" i="4"/>
  <c r="L321" i="4"/>
  <c r="W321" i="4" s="1"/>
  <c r="L322" i="4"/>
  <c r="L323" i="4"/>
  <c r="W323" i="4" s="1"/>
  <c r="AB323" i="4" s="1"/>
  <c r="L324" i="4"/>
  <c r="L325" i="4"/>
  <c r="L326" i="4"/>
  <c r="L327" i="4"/>
  <c r="L328" i="4"/>
  <c r="L329" i="4"/>
  <c r="L330" i="4"/>
  <c r="L331" i="4"/>
  <c r="L332" i="4"/>
  <c r="L333" i="4"/>
  <c r="L334" i="4"/>
  <c r="W334" i="4" s="1"/>
  <c r="L335" i="4"/>
  <c r="L336" i="4"/>
  <c r="W336" i="4" s="1"/>
  <c r="AB336" i="4" s="1"/>
  <c r="L337" i="4"/>
  <c r="L338" i="4"/>
  <c r="W338" i="4" s="1"/>
  <c r="L339" i="4"/>
  <c r="W339" i="4" s="1"/>
  <c r="AB339" i="4" s="1"/>
  <c r="L340" i="4"/>
  <c r="L341" i="4"/>
  <c r="L342" i="4"/>
  <c r="L343" i="4"/>
  <c r="L344" i="4"/>
  <c r="L345" i="4"/>
  <c r="L346" i="4"/>
  <c r="L347" i="4"/>
  <c r="L348" i="4"/>
  <c r="L349" i="4"/>
  <c r="L350" i="4"/>
  <c r="L351" i="4"/>
  <c r="W351" i="4" s="1"/>
  <c r="L352" i="4"/>
  <c r="L353" i="4"/>
  <c r="W353" i="4" s="1"/>
  <c r="AB353" i="4" s="1"/>
  <c r="L354" i="4"/>
  <c r="L355" i="4"/>
  <c r="W355" i="4" s="1"/>
  <c r="AB355" i="4" s="1"/>
  <c r="L356" i="4"/>
  <c r="L357" i="4"/>
  <c r="L358" i="4"/>
  <c r="L359" i="4"/>
  <c r="L360" i="4"/>
  <c r="L361" i="4"/>
  <c r="L362" i="4"/>
  <c r="L363" i="4"/>
  <c r="L364" i="4"/>
  <c r="L365" i="4"/>
  <c r="L366" i="4"/>
  <c r="L367" i="4"/>
  <c r="W367" i="4" s="1"/>
  <c r="L368" i="4"/>
  <c r="L369" i="4"/>
  <c r="W369" i="4" s="1"/>
  <c r="L370" i="4"/>
  <c r="W370" i="4" s="1"/>
  <c r="AB370" i="4" s="1"/>
  <c r="L371" i="4"/>
  <c r="W371" i="4" s="1"/>
  <c r="AB371" i="4" s="1"/>
  <c r="L372" i="4"/>
  <c r="L373" i="4"/>
  <c r="L374" i="4"/>
  <c r="L375" i="4"/>
  <c r="L376" i="4"/>
  <c r="L377" i="4"/>
  <c r="L378" i="4"/>
  <c r="L379" i="4"/>
  <c r="L380" i="4"/>
  <c r="L381" i="4"/>
  <c r="L382" i="4"/>
  <c r="L383" i="4"/>
  <c r="W383" i="4" s="1"/>
  <c r="AB383" i="4" s="1"/>
  <c r="L384" i="4"/>
  <c r="W384" i="4" s="1"/>
  <c r="L385" i="4"/>
  <c r="L386" i="4"/>
  <c r="W386" i="4" s="1"/>
  <c r="AB386" i="4" s="1"/>
  <c r="L387" i="4"/>
  <c r="W387" i="4" s="1"/>
  <c r="AB387" i="4" s="1"/>
  <c r="L388" i="4"/>
  <c r="L389" i="4"/>
  <c r="L390" i="4"/>
  <c r="L391" i="4"/>
  <c r="L392" i="4"/>
  <c r="L393" i="4"/>
  <c r="L394" i="4"/>
  <c r="L395" i="4"/>
  <c r="L396" i="4"/>
  <c r="L397" i="4"/>
  <c r="W397" i="4" s="1"/>
  <c r="AB397" i="4" s="1"/>
  <c r="L398" i="4"/>
  <c r="L399" i="4"/>
  <c r="W399" i="4" s="1"/>
  <c r="L400" i="4"/>
  <c r="L401" i="4"/>
  <c r="L402" i="4"/>
  <c r="L403" i="4"/>
  <c r="W403" i="4" s="1"/>
  <c r="AB403" i="4" s="1"/>
  <c r="L404" i="4"/>
  <c r="L405" i="4"/>
  <c r="L406" i="4"/>
  <c r="L407" i="4"/>
  <c r="L408" i="4"/>
  <c r="L409" i="4"/>
  <c r="L410" i="4"/>
  <c r="L411" i="4"/>
  <c r="L412" i="4"/>
  <c r="W412" i="4" s="1"/>
  <c r="L413" i="4"/>
  <c r="W413" i="4" s="1"/>
  <c r="AB413" i="4" s="1"/>
  <c r="L414" i="4"/>
  <c r="L415" i="4"/>
  <c r="W415" i="4" s="1"/>
  <c r="AB415" i="4" s="1"/>
  <c r="L416" i="4"/>
  <c r="L417" i="4"/>
  <c r="W417" i="4" s="1"/>
  <c r="AB417" i="4" s="1"/>
  <c r="L418" i="4"/>
  <c r="L419" i="4"/>
  <c r="L420" i="4"/>
  <c r="W420" i="4" s="1"/>
  <c r="AB420" i="4" s="1"/>
  <c r="L421" i="4"/>
  <c r="L422" i="4"/>
  <c r="L423" i="4"/>
  <c r="L424" i="4"/>
  <c r="W424" i="4" s="1"/>
  <c r="AB424" i="4" s="1"/>
  <c r="L425" i="4"/>
  <c r="W425" i="4" s="1"/>
  <c r="AB425" i="4" s="1"/>
  <c r="L426" i="4"/>
  <c r="L427" i="4"/>
  <c r="W427" i="4" s="1"/>
  <c r="L428" i="4"/>
  <c r="W428" i="4" s="1"/>
  <c r="AB428" i="4" s="1"/>
  <c r="L429" i="4"/>
  <c r="L430" i="4"/>
  <c r="L431" i="4"/>
  <c r="W431" i="4"/>
  <c r="AB431" i="4" s="1"/>
  <c r="L432" i="4"/>
  <c r="L433" i="4"/>
  <c r="L434" i="4"/>
  <c r="W434" i="4"/>
  <c r="AB434" i="4" s="1"/>
  <c r="L435" i="4"/>
  <c r="W435" i="4" s="1"/>
  <c r="AB435" i="4" s="1"/>
  <c r="L436" i="4"/>
  <c r="W436" i="4" s="1"/>
  <c r="AB436" i="4" s="1"/>
  <c r="L437" i="4"/>
  <c r="W437" i="4" s="1"/>
  <c r="AB437" i="4" s="1"/>
  <c r="L438" i="4"/>
  <c r="W438" i="4" s="1"/>
  <c r="AB438" i="4" s="1"/>
  <c r="L439" i="4"/>
  <c r="L440" i="4"/>
  <c r="L441" i="4"/>
  <c r="L442" i="4"/>
  <c r="W442" i="4" s="1"/>
  <c r="AB442" i="4" s="1"/>
  <c r="L443" i="4"/>
  <c r="L444" i="4"/>
  <c r="L445" i="4"/>
  <c r="L446" i="4"/>
  <c r="L447" i="4"/>
  <c r="L448" i="4"/>
  <c r="L449" i="4"/>
  <c r="L450" i="4"/>
  <c r="W450" i="4" s="1"/>
  <c r="AB450" i="4" s="1"/>
  <c r="L451" i="4"/>
  <c r="L452" i="4"/>
  <c r="W452" i="4" s="1"/>
  <c r="AB452" i="4" s="1"/>
  <c r="L453" i="4"/>
  <c r="L454" i="4"/>
  <c r="W454" i="4" s="1"/>
  <c r="AB454" i="4" s="1"/>
  <c r="L455" i="4"/>
  <c r="W455" i="4" s="1"/>
  <c r="L456" i="4"/>
  <c r="L457" i="4"/>
  <c r="L458" i="4"/>
  <c r="L459" i="4"/>
  <c r="W459" i="4" s="1"/>
  <c r="AB459" i="4" s="1"/>
  <c r="L460" i="4"/>
  <c r="W460" i="4" s="1"/>
  <c r="AB460" i="4" s="1"/>
  <c r="L461" i="4"/>
  <c r="W461" i="4" s="1"/>
  <c r="AB461" i="4" s="1"/>
  <c r="L462" i="4"/>
  <c r="W462" i="4" s="1"/>
  <c r="AB462" i="4" s="1"/>
  <c r="L463" i="4"/>
  <c r="W463" i="4" s="1"/>
  <c r="AB463" i="4" s="1"/>
  <c r="L464" i="4"/>
  <c r="W467" i="4" s="1"/>
  <c r="K4" i="4"/>
  <c r="K5" i="4"/>
  <c r="K6" i="4"/>
  <c r="K7" i="4"/>
  <c r="K8" i="4"/>
  <c r="K9" i="4"/>
  <c r="K10" i="4"/>
  <c r="K11" i="4"/>
  <c r="K12" i="4"/>
  <c r="K13" i="4"/>
  <c r="K14" i="4"/>
  <c r="K15" i="4"/>
  <c r="K16" i="4"/>
  <c r="K17" i="4"/>
  <c r="V17" i="4" s="1"/>
  <c r="AA17" i="4" s="1"/>
  <c r="K18" i="4"/>
  <c r="V18" i="4" s="1"/>
  <c r="AA18" i="4" s="1"/>
  <c r="K19" i="4"/>
  <c r="K20" i="4"/>
  <c r="K21" i="4"/>
  <c r="K22" i="4"/>
  <c r="K23" i="4"/>
  <c r="K24" i="4"/>
  <c r="K25" i="4"/>
  <c r="K26" i="4"/>
  <c r="K27" i="4"/>
  <c r="K28" i="4"/>
  <c r="K29" i="4"/>
  <c r="K30" i="4"/>
  <c r="K31" i="4"/>
  <c r="K32" i="4"/>
  <c r="V32" i="4" s="1"/>
  <c r="AA32" i="4" s="1"/>
  <c r="K33" i="4"/>
  <c r="V33" i="4" s="1"/>
  <c r="K34" i="4"/>
  <c r="V34" i="4" s="1"/>
  <c r="AA34" i="4" s="1"/>
  <c r="K35" i="4"/>
  <c r="K36" i="4"/>
  <c r="K37" i="4"/>
  <c r="K38" i="4"/>
  <c r="K39" i="4"/>
  <c r="K40" i="4"/>
  <c r="K41" i="4"/>
  <c r="K42" i="4"/>
  <c r="K43" i="4"/>
  <c r="K44" i="4"/>
  <c r="K45" i="4"/>
  <c r="K46" i="4"/>
  <c r="K47" i="4"/>
  <c r="K48" i="4"/>
  <c r="V48" i="4" s="1"/>
  <c r="AA48" i="4" s="1"/>
  <c r="K49" i="4"/>
  <c r="V49" i="4" s="1"/>
  <c r="AA49" i="4" s="1"/>
  <c r="K50" i="4"/>
  <c r="V50" i="4" s="1"/>
  <c r="AA50" i="4" s="1"/>
  <c r="K51" i="4"/>
  <c r="K52" i="4"/>
  <c r="K53" i="4"/>
  <c r="K54" i="4"/>
  <c r="K55" i="4"/>
  <c r="K56" i="4"/>
  <c r="K57" i="4"/>
  <c r="K58" i="4"/>
  <c r="K59" i="4"/>
  <c r="K60" i="4"/>
  <c r="K61" i="4"/>
  <c r="K62" i="4"/>
  <c r="K63" i="4"/>
  <c r="K64" i="4"/>
  <c r="V64" i="4" s="1"/>
  <c r="AA64" i="4" s="1"/>
  <c r="K65" i="4"/>
  <c r="V65" i="4" s="1"/>
  <c r="AA65" i="4" s="1"/>
  <c r="K66" i="4"/>
  <c r="V66" i="4" s="1"/>
  <c r="AA66" i="4" s="1"/>
  <c r="K67" i="4"/>
  <c r="K68" i="4"/>
  <c r="K69" i="4"/>
  <c r="K70" i="4"/>
  <c r="K71" i="4"/>
  <c r="K72" i="4"/>
  <c r="K73" i="4"/>
  <c r="K74" i="4"/>
  <c r="K75" i="4"/>
  <c r="K76" i="4"/>
  <c r="K77" i="4"/>
  <c r="K78" i="4"/>
  <c r="K79" i="4"/>
  <c r="K80" i="4"/>
  <c r="V80" i="4" s="1"/>
  <c r="AA80" i="4" s="1"/>
  <c r="K81" i="4"/>
  <c r="K82" i="4"/>
  <c r="V82" i="4" s="1"/>
  <c r="AA82" i="4" s="1"/>
  <c r="K83" i="4"/>
  <c r="K84" i="4"/>
  <c r="K85" i="4"/>
  <c r="K86" i="4"/>
  <c r="K87" i="4"/>
  <c r="K88" i="4"/>
  <c r="K89" i="4"/>
  <c r="K90" i="4"/>
  <c r="K91" i="4"/>
  <c r="K92" i="4"/>
  <c r="K93" i="4"/>
  <c r="K94" i="4"/>
  <c r="K95" i="4"/>
  <c r="K96" i="4"/>
  <c r="V96" i="4" s="1"/>
  <c r="AA96" i="4" s="1"/>
  <c r="K97" i="4"/>
  <c r="K98" i="4"/>
  <c r="V98" i="4" s="1"/>
  <c r="AA98" i="4" s="1"/>
  <c r="K99" i="4"/>
  <c r="K100" i="4"/>
  <c r="K101" i="4"/>
  <c r="K102" i="4"/>
  <c r="K103" i="4"/>
  <c r="K104" i="4"/>
  <c r="K105" i="4"/>
  <c r="K106" i="4"/>
  <c r="K107" i="4"/>
  <c r="K108" i="4"/>
  <c r="K109" i="4"/>
  <c r="K110" i="4"/>
  <c r="K111" i="4"/>
  <c r="K112" i="4"/>
  <c r="V112" i="4" s="1"/>
  <c r="AA112" i="4" s="1"/>
  <c r="K113" i="4"/>
  <c r="V113" i="4" s="1"/>
  <c r="AA113" i="4" s="1"/>
  <c r="K114" i="4"/>
  <c r="V114" i="4" s="1"/>
  <c r="AA114" i="4" s="1"/>
  <c r="K115" i="4"/>
  <c r="V115" i="4" s="1"/>
  <c r="K116" i="4"/>
  <c r="K117" i="4"/>
  <c r="K118" i="4"/>
  <c r="K119" i="4"/>
  <c r="K120" i="4"/>
  <c r="K121" i="4"/>
  <c r="K122" i="4"/>
  <c r="K123" i="4"/>
  <c r="K124" i="4"/>
  <c r="K125" i="4"/>
  <c r="K126" i="4"/>
  <c r="K127" i="4"/>
  <c r="K128" i="4"/>
  <c r="V128" i="4" s="1"/>
  <c r="AA128" i="4" s="1"/>
  <c r="K129" i="4"/>
  <c r="V129" i="4" s="1"/>
  <c r="AA129" i="4" s="1"/>
  <c r="K130" i="4"/>
  <c r="V130" i="4" s="1"/>
  <c r="AA130" i="4" s="1"/>
  <c r="K131" i="4"/>
  <c r="K132" i="4"/>
  <c r="K133" i="4"/>
  <c r="V133" i="4" s="1"/>
  <c r="AA133" i="4" s="1"/>
  <c r="K134" i="4"/>
  <c r="K135" i="4"/>
  <c r="K136" i="4"/>
  <c r="K137" i="4"/>
  <c r="K138" i="4"/>
  <c r="K139" i="4"/>
  <c r="K140" i="4"/>
  <c r="K141" i="4"/>
  <c r="K142" i="4"/>
  <c r="K143" i="4"/>
  <c r="K144" i="4"/>
  <c r="V144" i="4" s="1"/>
  <c r="AA144" i="4" s="1"/>
  <c r="K145" i="4"/>
  <c r="V145" i="4" s="1"/>
  <c r="AA145" i="4" s="1"/>
  <c r="K146" i="4"/>
  <c r="V146" i="4" s="1"/>
  <c r="AA146" i="4" s="1"/>
  <c r="K147" i="4"/>
  <c r="K148" i="4"/>
  <c r="K149" i="4"/>
  <c r="K150" i="4"/>
  <c r="K151" i="4"/>
  <c r="K152" i="4"/>
  <c r="K153" i="4"/>
  <c r="K154" i="4"/>
  <c r="K155" i="4"/>
  <c r="K156" i="4"/>
  <c r="K157" i="4"/>
  <c r="K158" i="4"/>
  <c r="K159" i="4"/>
  <c r="K160" i="4"/>
  <c r="K161" i="4"/>
  <c r="V161" i="4" s="1"/>
  <c r="AA161" i="4" s="1"/>
  <c r="K162" i="4"/>
  <c r="K163" i="4"/>
  <c r="K164" i="4"/>
  <c r="K165" i="4"/>
  <c r="K166" i="4"/>
  <c r="K167" i="4"/>
  <c r="K168" i="4"/>
  <c r="K169" i="4"/>
  <c r="K170" i="4"/>
  <c r="K171" i="4"/>
  <c r="K172" i="4"/>
  <c r="K173" i="4"/>
  <c r="K174" i="4"/>
  <c r="K175" i="4"/>
  <c r="K176" i="4"/>
  <c r="V176" i="4" s="1"/>
  <c r="AA176" i="4" s="1"/>
  <c r="K177" i="4"/>
  <c r="V177" i="4" s="1"/>
  <c r="AA177" i="4" s="1"/>
  <c r="K178" i="4"/>
  <c r="V178" i="4" s="1"/>
  <c r="AA178" i="4" s="1"/>
  <c r="K179" i="4"/>
  <c r="K180" i="4"/>
  <c r="K181" i="4"/>
  <c r="K182" i="4"/>
  <c r="K183" i="4"/>
  <c r="K184" i="4"/>
  <c r="K185" i="4"/>
  <c r="K186" i="4"/>
  <c r="K187" i="4"/>
  <c r="K188" i="4"/>
  <c r="V188" i="4" s="1"/>
  <c r="AA188" i="4" s="1"/>
  <c r="K189" i="4"/>
  <c r="K190" i="4"/>
  <c r="K191" i="4"/>
  <c r="K192" i="4"/>
  <c r="V192" i="4" s="1"/>
  <c r="AA192" i="4" s="1"/>
  <c r="K193" i="4"/>
  <c r="K194" i="4"/>
  <c r="V194" i="4" s="1"/>
  <c r="AA194" i="4" s="1"/>
  <c r="K195" i="4"/>
  <c r="K196" i="4"/>
  <c r="K197" i="4"/>
  <c r="K198" i="4"/>
  <c r="K199" i="4"/>
  <c r="K200" i="4"/>
  <c r="K201" i="4"/>
  <c r="K202" i="4"/>
  <c r="K203" i="4"/>
  <c r="K204" i="4"/>
  <c r="K205" i="4"/>
  <c r="K206" i="4"/>
  <c r="K207" i="4"/>
  <c r="K208" i="4"/>
  <c r="V208" i="4" s="1"/>
  <c r="AA208" i="4" s="1"/>
  <c r="K209" i="4"/>
  <c r="V209" i="4" s="1"/>
  <c r="AA209" i="4" s="1"/>
  <c r="K210" i="4"/>
  <c r="V210" i="4" s="1"/>
  <c r="AA210" i="4" s="1"/>
  <c r="K211" i="4"/>
  <c r="K212" i="4"/>
  <c r="K213" i="4"/>
  <c r="K214" i="4"/>
  <c r="K215" i="4"/>
  <c r="K216" i="4"/>
  <c r="K217" i="4"/>
  <c r="K218" i="4"/>
  <c r="K219" i="4"/>
  <c r="K220" i="4"/>
  <c r="K221" i="4"/>
  <c r="K222" i="4"/>
  <c r="K223" i="4"/>
  <c r="K224" i="4"/>
  <c r="V224" i="4" s="1"/>
  <c r="AA224" i="4" s="1"/>
  <c r="K225" i="4"/>
  <c r="V225" i="4" s="1"/>
  <c r="AA225" i="4" s="1"/>
  <c r="K226" i="4"/>
  <c r="V226" i="4" s="1"/>
  <c r="AA226" i="4" s="1"/>
  <c r="K227" i="4"/>
  <c r="K228" i="4"/>
  <c r="K229" i="4"/>
  <c r="K230" i="4"/>
  <c r="K231" i="4"/>
  <c r="K232" i="4"/>
  <c r="K233" i="4"/>
  <c r="K234" i="4"/>
  <c r="K235" i="4"/>
  <c r="K236" i="4"/>
  <c r="K237" i="4"/>
  <c r="K238" i="4"/>
  <c r="K239" i="4"/>
  <c r="K240" i="4"/>
  <c r="V240" i="4" s="1"/>
  <c r="AA240" i="4" s="1"/>
  <c r="K241" i="4"/>
  <c r="V241" i="4" s="1"/>
  <c r="AA241" i="4" s="1"/>
  <c r="K242" i="4"/>
  <c r="V242" i="4" s="1"/>
  <c r="AA242" i="4" s="1"/>
  <c r="K243" i="4"/>
  <c r="K244" i="4"/>
  <c r="K245" i="4"/>
  <c r="K246" i="4"/>
  <c r="K247" i="4"/>
  <c r="K248" i="4"/>
  <c r="K249" i="4"/>
  <c r="K250" i="4"/>
  <c r="K251" i="4"/>
  <c r="K252" i="4"/>
  <c r="K253" i="4"/>
  <c r="K254" i="4"/>
  <c r="K255" i="4"/>
  <c r="K256" i="4"/>
  <c r="V256" i="4" s="1"/>
  <c r="AA256" i="4" s="1"/>
  <c r="K257" i="4"/>
  <c r="V257" i="4" s="1"/>
  <c r="AA257" i="4" s="1"/>
  <c r="K258" i="4"/>
  <c r="V258" i="4" s="1"/>
  <c r="AA258" i="4" s="1"/>
  <c r="K259" i="4"/>
  <c r="K260" i="4"/>
  <c r="K261" i="4"/>
  <c r="K262" i="4"/>
  <c r="K263" i="4"/>
  <c r="K264" i="4"/>
  <c r="K265" i="4"/>
  <c r="K266" i="4"/>
  <c r="K267" i="4"/>
  <c r="K268" i="4"/>
  <c r="K269" i="4"/>
  <c r="K270" i="4"/>
  <c r="K271" i="4"/>
  <c r="K272" i="4"/>
  <c r="K273" i="4"/>
  <c r="K274" i="4"/>
  <c r="V274" i="4" s="1"/>
  <c r="AA274" i="4" s="1"/>
  <c r="K275" i="4"/>
  <c r="K276" i="4"/>
  <c r="K277" i="4"/>
  <c r="K278" i="4"/>
  <c r="K279" i="4"/>
  <c r="K280" i="4"/>
  <c r="K281" i="4"/>
  <c r="K282" i="4"/>
  <c r="K283" i="4"/>
  <c r="K284" i="4"/>
  <c r="K285" i="4"/>
  <c r="K286" i="4"/>
  <c r="K287" i="4"/>
  <c r="V287" i="4" s="1"/>
  <c r="K288" i="4"/>
  <c r="V288" i="4" s="1"/>
  <c r="AA288" i="4" s="1"/>
  <c r="K289" i="4"/>
  <c r="V289" i="4" s="1"/>
  <c r="AA289" i="4" s="1"/>
  <c r="K290" i="4"/>
  <c r="V290" i="4" s="1"/>
  <c r="AA290" i="4" s="1"/>
  <c r="K291" i="4"/>
  <c r="K292" i="4"/>
  <c r="K293" i="4"/>
  <c r="K294" i="4"/>
  <c r="K295" i="4"/>
  <c r="K296" i="4"/>
  <c r="K297" i="4"/>
  <c r="K298" i="4"/>
  <c r="K299" i="4"/>
  <c r="K300" i="4"/>
  <c r="K301" i="4"/>
  <c r="K302" i="4"/>
  <c r="K303" i="4"/>
  <c r="K304" i="4"/>
  <c r="K305" i="4"/>
  <c r="V305" i="4" s="1"/>
  <c r="AA305" i="4" s="1"/>
  <c r="K306" i="4"/>
  <c r="V306" i="4" s="1"/>
  <c r="AA306" i="4" s="1"/>
  <c r="K307" i="4"/>
  <c r="K308" i="4"/>
  <c r="K309" i="4"/>
  <c r="K310" i="4"/>
  <c r="K311" i="4"/>
  <c r="K312" i="4"/>
  <c r="K313" i="4"/>
  <c r="K314" i="4"/>
  <c r="K315" i="4"/>
  <c r="K316" i="4"/>
  <c r="K317" i="4"/>
  <c r="K318" i="4"/>
  <c r="K319" i="4"/>
  <c r="K320" i="4"/>
  <c r="V320" i="4" s="1"/>
  <c r="AA320" i="4" s="1"/>
  <c r="K321" i="4"/>
  <c r="K322" i="4"/>
  <c r="V322" i="4" s="1"/>
  <c r="AA322" i="4" s="1"/>
  <c r="K323" i="4"/>
  <c r="K324" i="4"/>
  <c r="K325" i="4"/>
  <c r="K326" i="4"/>
  <c r="K327" i="4"/>
  <c r="K328" i="4"/>
  <c r="K329" i="4"/>
  <c r="K330" i="4"/>
  <c r="K331" i="4"/>
  <c r="K332" i="4"/>
  <c r="K333" i="4"/>
  <c r="K334" i="4"/>
  <c r="K335" i="4"/>
  <c r="K336" i="4"/>
  <c r="K337" i="4"/>
  <c r="V337" i="4" s="1"/>
  <c r="AA337" i="4" s="1"/>
  <c r="K338" i="4"/>
  <c r="V338" i="4" s="1"/>
  <c r="AA338" i="4" s="1"/>
  <c r="K339" i="4"/>
  <c r="K340" i="4"/>
  <c r="K341" i="4"/>
  <c r="K342" i="4"/>
  <c r="K343" i="4"/>
  <c r="K344" i="4"/>
  <c r="K345" i="4"/>
  <c r="K346" i="4"/>
  <c r="K347" i="4"/>
  <c r="K348" i="4"/>
  <c r="K349" i="4"/>
  <c r="K350" i="4"/>
  <c r="K351" i="4"/>
  <c r="K352" i="4"/>
  <c r="K353" i="4"/>
  <c r="V353" i="4" s="1"/>
  <c r="AA353" i="4" s="1"/>
  <c r="K354" i="4"/>
  <c r="V354" i="4" s="1"/>
  <c r="AA354" i="4" s="1"/>
  <c r="K355" i="4"/>
  <c r="K356" i="4"/>
  <c r="K357" i="4"/>
  <c r="K358" i="4"/>
  <c r="K359" i="4"/>
  <c r="K360" i="4"/>
  <c r="K361" i="4"/>
  <c r="K362" i="4"/>
  <c r="K363" i="4"/>
  <c r="K364" i="4"/>
  <c r="K365" i="4"/>
  <c r="K366" i="4"/>
  <c r="K367" i="4"/>
  <c r="K368" i="4"/>
  <c r="K369" i="4"/>
  <c r="V369" i="4" s="1"/>
  <c r="AA369" i="4" s="1"/>
  <c r="K370" i="4"/>
  <c r="V370" i="4" s="1"/>
  <c r="AA370" i="4" s="1"/>
  <c r="K371" i="4"/>
  <c r="V371" i="4" s="1"/>
  <c r="K372" i="4"/>
  <c r="K373" i="4"/>
  <c r="K374" i="4"/>
  <c r="K375" i="4"/>
  <c r="K376" i="4"/>
  <c r="K377" i="4"/>
  <c r="K378" i="4"/>
  <c r="K379" i="4"/>
  <c r="K380" i="4"/>
  <c r="K381" i="4"/>
  <c r="K382" i="4"/>
  <c r="K383" i="4"/>
  <c r="K384" i="4"/>
  <c r="K385" i="4"/>
  <c r="V385" i="4" s="1"/>
  <c r="AA385" i="4" s="1"/>
  <c r="K386" i="4"/>
  <c r="V386" i="4" s="1"/>
  <c r="AA386" i="4" s="1"/>
  <c r="K387" i="4"/>
  <c r="K388" i="4"/>
  <c r="K389" i="4"/>
  <c r="K390" i="4"/>
  <c r="K391" i="4"/>
  <c r="K392" i="4"/>
  <c r="K393" i="4"/>
  <c r="K394" i="4"/>
  <c r="K395" i="4"/>
  <c r="K396" i="4"/>
  <c r="K397" i="4"/>
  <c r="K398" i="4"/>
  <c r="K399" i="4"/>
  <c r="K400" i="4"/>
  <c r="V400" i="4" s="1"/>
  <c r="AA400" i="4" s="1"/>
  <c r="K401" i="4"/>
  <c r="V401" i="4" s="1"/>
  <c r="AA401" i="4" s="1"/>
  <c r="K402" i="4"/>
  <c r="V402" i="4" s="1"/>
  <c r="AA402" i="4" s="1"/>
  <c r="K403" i="4"/>
  <c r="V403" i="4" s="1"/>
  <c r="AA403" i="4" s="1"/>
  <c r="K404" i="4"/>
  <c r="K405" i="4"/>
  <c r="K406" i="4"/>
  <c r="K407" i="4"/>
  <c r="K408" i="4"/>
  <c r="K409" i="4"/>
  <c r="K410" i="4"/>
  <c r="K411" i="4"/>
  <c r="K412" i="4"/>
  <c r="K413" i="4"/>
  <c r="K414" i="4"/>
  <c r="K415" i="4"/>
  <c r="K416" i="4"/>
  <c r="V416" i="4" s="1"/>
  <c r="AA416" i="4" s="1"/>
  <c r="K417" i="4"/>
  <c r="V417" i="4" s="1"/>
  <c r="AA417" i="4" s="1"/>
  <c r="K418" i="4"/>
  <c r="V418" i="4" s="1"/>
  <c r="AA418" i="4" s="1"/>
  <c r="K419" i="4"/>
  <c r="K420" i="4"/>
  <c r="K421" i="4"/>
  <c r="K422" i="4"/>
  <c r="K423" i="4"/>
  <c r="K424" i="4"/>
  <c r="K425" i="4"/>
  <c r="K426" i="4"/>
  <c r="K427" i="4"/>
  <c r="K428" i="4"/>
  <c r="K429" i="4"/>
  <c r="K430" i="4"/>
  <c r="K431" i="4"/>
  <c r="K432" i="4"/>
  <c r="V432" i="4" s="1"/>
  <c r="AA432" i="4" s="1"/>
  <c r="K433" i="4"/>
  <c r="V433" i="4" s="1"/>
  <c r="AA433" i="4" s="1"/>
  <c r="K434" i="4"/>
  <c r="V434" i="4" s="1"/>
  <c r="AA434" i="4" s="1"/>
  <c r="K435" i="4"/>
  <c r="K436" i="4"/>
  <c r="K437" i="4"/>
  <c r="K438" i="4"/>
  <c r="K439" i="4"/>
  <c r="K440" i="4"/>
  <c r="K441" i="4"/>
  <c r="K442" i="4"/>
  <c r="K443" i="4"/>
  <c r="K444" i="4"/>
  <c r="K445" i="4"/>
  <c r="K446" i="4"/>
  <c r="K447" i="4"/>
  <c r="K448" i="4"/>
  <c r="V448" i="4" s="1"/>
  <c r="AA448" i="4" s="1"/>
  <c r="K449" i="4"/>
  <c r="V449" i="4" s="1"/>
  <c r="AA449" i="4" s="1"/>
  <c r="K450" i="4"/>
  <c r="V450" i="4" s="1"/>
  <c r="AA450" i="4" s="1"/>
  <c r="K451" i="4"/>
  <c r="K452" i="4"/>
  <c r="K453" i="4"/>
  <c r="V453" i="4" s="1"/>
  <c r="K454" i="4"/>
  <c r="K455" i="4"/>
  <c r="K456" i="4"/>
  <c r="K457" i="4"/>
  <c r="K458" i="4"/>
  <c r="K459" i="4"/>
  <c r="K460" i="4"/>
  <c r="K461" i="4"/>
  <c r="K462" i="4"/>
  <c r="K463" i="4"/>
  <c r="K464" i="4"/>
  <c r="V467" i="4" s="1"/>
  <c r="K3" i="4"/>
  <c r="V3" i="4" s="1"/>
  <c r="J8" i="4"/>
  <c r="U8" i="4" s="1"/>
  <c r="Z8" i="4" s="1"/>
  <c r="J7" i="4"/>
  <c r="U7" i="4" s="1"/>
  <c r="Z7" i="4" s="1"/>
  <c r="J6" i="4"/>
  <c r="J5" i="4"/>
  <c r="U5" i="4" s="1"/>
  <c r="J4" i="4"/>
  <c r="J3" i="4"/>
  <c r="J188" i="4"/>
  <c r="J189" i="4"/>
  <c r="J190" i="4"/>
  <c r="J191" i="4"/>
  <c r="J192" i="4"/>
  <c r="J193" i="4"/>
  <c r="J194" i="4"/>
  <c r="J195" i="4"/>
  <c r="J196" i="4"/>
  <c r="U196" i="4" s="1"/>
  <c r="Z196" i="4" s="1"/>
  <c r="J197" i="4"/>
  <c r="U197" i="4" s="1"/>
  <c r="Z197" i="4" s="1"/>
  <c r="J198" i="4"/>
  <c r="U198" i="4" s="1"/>
  <c r="Z198" i="4" s="1"/>
  <c r="J199" i="4"/>
  <c r="U199" i="4" s="1"/>
  <c r="Z199" i="4" s="1"/>
  <c r="J200" i="4"/>
  <c r="J201" i="4"/>
  <c r="J202" i="4"/>
  <c r="J203" i="4"/>
  <c r="J204" i="4"/>
  <c r="J205" i="4"/>
  <c r="J206" i="4"/>
  <c r="J207" i="4"/>
  <c r="J208" i="4"/>
  <c r="J209" i="4"/>
  <c r="J210" i="4"/>
  <c r="J211" i="4"/>
  <c r="J212" i="4"/>
  <c r="U212" i="4" s="1"/>
  <c r="Z212" i="4" s="1"/>
  <c r="J213" i="4"/>
  <c r="U213" i="4" s="1"/>
  <c r="Z213" i="4" s="1"/>
  <c r="J214" i="4"/>
  <c r="U214" i="4" s="1"/>
  <c r="Z214" i="4" s="1"/>
  <c r="J215" i="4"/>
  <c r="J216" i="4"/>
  <c r="J217" i="4"/>
  <c r="J218" i="4"/>
  <c r="J219" i="4"/>
  <c r="J220" i="4"/>
  <c r="J221" i="4"/>
  <c r="J222" i="4"/>
  <c r="J223" i="4"/>
  <c r="J224" i="4"/>
  <c r="J225" i="4"/>
  <c r="J226" i="4"/>
  <c r="J227" i="4"/>
  <c r="J228" i="4"/>
  <c r="U228" i="4" s="1"/>
  <c r="Z228" i="4" s="1"/>
  <c r="J229" i="4"/>
  <c r="U229" i="4" s="1"/>
  <c r="Z229" i="4" s="1"/>
  <c r="J230" i="4"/>
  <c r="U230" i="4" s="1"/>
  <c r="Z230" i="4" s="1"/>
  <c r="J231" i="4"/>
  <c r="U231" i="4" s="1"/>
  <c r="J232" i="4"/>
  <c r="J233" i="4"/>
  <c r="U233" i="4" s="1"/>
  <c r="Z233" i="4" s="1"/>
  <c r="J234" i="4"/>
  <c r="J235" i="4"/>
  <c r="J236" i="4"/>
  <c r="J237" i="4"/>
  <c r="J238" i="4"/>
  <c r="J239" i="4"/>
  <c r="J240" i="4"/>
  <c r="J241" i="4"/>
  <c r="J242" i="4"/>
  <c r="J243" i="4"/>
  <c r="J244" i="4"/>
  <c r="U244" i="4" s="1"/>
  <c r="Z244" i="4" s="1"/>
  <c r="J245" i="4"/>
  <c r="U245" i="4" s="1"/>
  <c r="Z245" i="4" s="1"/>
  <c r="J246" i="4"/>
  <c r="U246" i="4" s="1"/>
  <c r="Z246" i="4" s="1"/>
  <c r="J247" i="4"/>
  <c r="J248" i="4"/>
  <c r="J249" i="4"/>
  <c r="J250" i="4"/>
  <c r="J251" i="4"/>
  <c r="J252" i="4"/>
  <c r="J253" i="4"/>
  <c r="J254" i="4"/>
  <c r="J255" i="4"/>
  <c r="J256" i="4"/>
  <c r="J257" i="4"/>
  <c r="J258" i="4"/>
  <c r="J259" i="4"/>
  <c r="J260" i="4"/>
  <c r="U260" i="4" s="1"/>
  <c r="Z260" i="4" s="1"/>
  <c r="J261" i="4"/>
  <c r="U261" i="4" s="1"/>
  <c r="Z261" i="4" s="1"/>
  <c r="J262" i="4"/>
  <c r="U262" i="4" s="1"/>
  <c r="Z262" i="4" s="1"/>
  <c r="J263" i="4"/>
  <c r="U263" i="4" s="1"/>
  <c r="Z263" i="4" s="1"/>
  <c r="J264" i="4"/>
  <c r="J265" i="4"/>
  <c r="J266" i="4"/>
  <c r="J267" i="4"/>
  <c r="U267" i="4" s="1"/>
  <c r="J268" i="4"/>
  <c r="J269" i="4"/>
  <c r="J270" i="4"/>
  <c r="J271" i="4"/>
  <c r="J272" i="4"/>
  <c r="J273" i="4"/>
  <c r="J274" i="4"/>
  <c r="J275" i="4"/>
  <c r="J276" i="4"/>
  <c r="U276" i="4" s="1"/>
  <c r="Z276" i="4" s="1"/>
  <c r="J277" i="4"/>
  <c r="U277" i="4" s="1"/>
  <c r="Z277" i="4" s="1"/>
  <c r="J278" i="4"/>
  <c r="U278" i="4" s="1"/>
  <c r="Z278" i="4" s="1"/>
  <c r="J279" i="4"/>
  <c r="U279" i="4" s="1"/>
  <c r="Z279" i="4" s="1"/>
  <c r="J280" i="4"/>
  <c r="J281" i="4"/>
  <c r="U281" i="4" s="1"/>
  <c r="Z281" i="4" s="1"/>
  <c r="J282" i="4"/>
  <c r="J283" i="4"/>
  <c r="J284" i="4"/>
  <c r="J285" i="4"/>
  <c r="J286" i="4"/>
  <c r="U286" i="4" s="1"/>
  <c r="Z286" i="4" s="1"/>
  <c r="J287" i="4"/>
  <c r="J288" i="4"/>
  <c r="J289" i="4"/>
  <c r="J290" i="4"/>
  <c r="J291" i="4"/>
  <c r="J292" i="4"/>
  <c r="U292" i="4" s="1"/>
  <c r="Z292" i="4" s="1"/>
  <c r="J293" i="4"/>
  <c r="U293" i="4" s="1"/>
  <c r="Z293" i="4" s="1"/>
  <c r="J294" i="4"/>
  <c r="U294" i="4" s="1"/>
  <c r="Z294" i="4" s="1"/>
  <c r="J295" i="4"/>
  <c r="U295" i="4" s="1"/>
  <c r="Z295" i="4" s="1"/>
  <c r="J296" i="4"/>
  <c r="J297" i="4"/>
  <c r="U297" i="4" s="1"/>
  <c r="Z297" i="4" s="1"/>
  <c r="J298" i="4"/>
  <c r="J299" i="4"/>
  <c r="J300" i="4"/>
  <c r="J301" i="4"/>
  <c r="J302" i="4"/>
  <c r="J303" i="4"/>
  <c r="J304" i="4"/>
  <c r="J305" i="4"/>
  <c r="J306" i="4"/>
  <c r="J307" i="4"/>
  <c r="J308" i="4"/>
  <c r="U308" i="4" s="1"/>
  <c r="Z308" i="4" s="1"/>
  <c r="J309" i="4"/>
  <c r="U309" i="4" s="1"/>
  <c r="Z309" i="4" s="1"/>
  <c r="J310" i="4"/>
  <c r="U310" i="4" s="1"/>
  <c r="Z310" i="4" s="1"/>
  <c r="J311" i="4"/>
  <c r="U311" i="4" s="1"/>
  <c r="Z311" i="4" s="1"/>
  <c r="J312" i="4"/>
  <c r="J313" i="4"/>
  <c r="U313" i="4" s="1"/>
  <c r="Z313" i="4" s="1"/>
  <c r="J314" i="4"/>
  <c r="J315" i="4"/>
  <c r="J316" i="4"/>
  <c r="J317" i="4"/>
  <c r="J318" i="4"/>
  <c r="J319" i="4"/>
  <c r="J320" i="4"/>
  <c r="J321" i="4"/>
  <c r="J322" i="4"/>
  <c r="J323" i="4"/>
  <c r="J324" i="4"/>
  <c r="U324" i="4" s="1"/>
  <c r="Z324" i="4" s="1"/>
  <c r="J325" i="4"/>
  <c r="U325" i="4" s="1"/>
  <c r="Z325" i="4" s="1"/>
  <c r="J326" i="4"/>
  <c r="U326" i="4" s="1"/>
  <c r="Z326" i="4" s="1"/>
  <c r="J327" i="4"/>
  <c r="U327" i="4" s="1"/>
  <c r="Z327" i="4" s="1"/>
  <c r="J328" i="4"/>
  <c r="J329" i="4"/>
  <c r="J330" i="4"/>
  <c r="J331" i="4"/>
  <c r="J332" i="4"/>
  <c r="J333" i="4"/>
  <c r="J334" i="4"/>
  <c r="J335" i="4"/>
  <c r="J336" i="4"/>
  <c r="J337" i="4"/>
  <c r="J338" i="4"/>
  <c r="J339" i="4"/>
  <c r="J340" i="4"/>
  <c r="U340" i="4" s="1"/>
  <c r="Z340" i="4" s="1"/>
  <c r="J341" i="4"/>
  <c r="U341" i="4" s="1"/>
  <c r="Z341" i="4" s="1"/>
  <c r="J342" i="4"/>
  <c r="U342" i="4" s="1"/>
  <c r="Z342" i="4" s="1"/>
  <c r="J343" i="4"/>
  <c r="U343" i="4" s="1"/>
  <c r="Z343" i="4" s="1"/>
  <c r="J344" i="4"/>
  <c r="J345" i="4"/>
  <c r="J346" i="4"/>
  <c r="J347" i="4"/>
  <c r="J348" i="4"/>
  <c r="J349" i="4"/>
  <c r="J350" i="4"/>
  <c r="J351" i="4"/>
  <c r="J352" i="4"/>
  <c r="J353" i="4"/>
  <c r="J354" i="4"/>
  <c r="J355" i="4"/>
  <c r="J356" i="4"/>
  <c r="U356" i="4" s="1"/>
  <c r="Z356" i="4" s="1"/>
  <c r="J357" i="4"/>
  <c r="U357" i="4" s="1"/>
  <c r="Z357" i="4" s="1"/>
  <c r="J358" i="4"/>
  <c r="J359" i="4"/>
  <c r="J360" i="4"/>
  <c r="J361" i="4"/>
  <c r="U361" i="4" s="1"/>
  <c r="Z361" i="4" s="1"/>
  <c r="J362" i="4"/>
  <c r="J363" i="4"/>
  <c r="J364" i="4"/>
  <c r="J365" i="4"/>
  <c r="J366" i="4"/>
  <c r="J367" i="4"/>
  <c r="J368" i="4"/>
  <c r="J369" i="4"/>
  <c r="U369" i="4" s="1"/>
  <c r="Z369" i="4" s="1"/>
  <c r="J370" i="4"/>
  <c r="J371" i="4"/>
  <c r="J372" i="4"/>
  <c r="U372" i="4" s="1"/>
  <c r="Z372" i="4" s="1"/>
  <c r="J373" i="4"/>
  <c r="U373" i="4" s="1"/>
  <c r="Z373" i="4" s="1"/>
  <c r="J374" i="4"/>
  <c r="U374" i="4" s="1"/>
  <c r="Z374" i="4" s="1"/>
  <c r="J375" i="4"/>
  <c r="U375" i="4" s="1"/>
  <c r="Z375" i="4" s="1"/>
  <c r="J376" i="4"/>
  <c r="J377" i="4"/>
  <c r="U377" i="4" s="1"/>
  <c r="Z377" i="4" s="1"/>
  <c r="J378" i="4"/>
  <c r="J379" i="4"/>
  <c r="J380" i="4"/>
  <c r="J381" i="4"/>
  <c r="J382" i="4"/>
  <c r="J383" i="4"/>
  <c r="J384" i="4"/>
  <c r="J385" i="4"/>
  <c r="J386" i="4"/>
  <c r="J387" i="4"/>
  <c r="J388" i="4"/>
  <c r="U388" i="4" s="1"/>
  <c r="Z388" i="4" s="1"/>
  <c r="J389" i="4"/>
  <c r="U389" i="4" s="1"/>
  <c r="Z389" i="4" s="1"/>
  <c r="J390" i="4"/>
  <c r="U390" i="4" s="1"/>
  <c r="Z390" i="4" s="1"/>
  <c r="J391" i="4"/>
  <c r="U391" i="4" s="1"/>
  <c r="Z391" i="4" s="1"/>
  <c r="J392" i="4"/>
  <c r="J393" i="4"/>
  <c r="J394" i="4"/>
  <c r="J395" i="4"/>
  <c r="J396" i="4"/>
  <c r="U396" i="4" s="1"/>
  <c r="Z396" i="4" s="1"/>
  <c r="J397" i="4"/>
  <c r="J398" i="4"/>
  <c r="J399" i="4"/>
  <c r="J400" i="4"/>
  <c r="J401" i="4"/>
  <c r="J402" i="4"/>
  <c r="J403" i="4"/>
  <c r="U403" i="4"/>
  <c r="Z403" i="4" s="1"/>
  <c r="J404" i="4"/>
  <c r="U404" i="4" s="1"/>
  <c r="Z404" i="4" s="1"/>
  <c r="J405" i="4"/>
  <c r="U405" i="4" s="1"/>
  <c r="J406" i="4"/>
  <c r="J407" i="4"/>
  <c r="U407" i="4" s="1"/>
  <c r="Z407" i="4" s="1"/>
  <c r="J408" i="4"/>
  <c r="J409" i="4"/>
  <c r="J410" i="4"/>
  <c r="J411" i="4"/>
  <c r="J412" i="4"/>
  <c r="J413" i="4"/>
  <c r="U413" i="4"/>
  <c r="Z413" i="4" s="1"/>
  <c r="J414" i="4"/>
  <c r="J415" i="4"/>
  <c r="J416" i="4"/>
  <c r="J417" i="4"/>
  <c r="U417" i="4"/>
  <c r="Z417" i="4" s="1"/>
  <c r="J418" i="4"/>
  <c r="J419" i="4"/>
  <c r="U419" i="4" s="1"/>
  <c r="J420" i="4"/>
  <c r="J421" i="4"/>
  <c r="J422" i="4"/>
  <c r="J423" i="4"/>
  <c r="J424" i="4"/>
  <c r="J425" i="4"/>
  <c r="J426" i="4"/>
  <c r="J427" i="4"/>
  <c r="J428" i="4"/>
  <c r="J429" i="4"/>
  <c r="J430" i="4"/>
  <c r="U430" i="4" s="1"/>
  <c r="Z430" i="4" s="1"/>
  <c r="J431" i="4"/>
  <c r="U431" i="4" s="1"/>
  <c r="Z431" i="4" s="1"/>
  <c r="J432" i="4"/>
  <c r="U432" i="4" s="1"/>
  <c r="J433" i="4"/>
  <c r="U433" i="4" s="1"/>
  <c r="Z433" i="4" s="1"/>
  <c r="J434" i="4"/>
  <c r="U434" i="4" s="1"/>
  <c r="Z434" i="4" s="1"/>
  <c r="J435" i="4"/>
  <c r="J436" i="4"/>
  <c r="J437" i="4"/>
  <c r="J438" i="4"/>
  <c r="U438" i="4" s="1"/>
  <c r="Z438" i="4" s="1"/>
  <c r="J439" i="4"/>
  <c r="J440" i="4"/>
  <c r="J441" i="4"/>
  <c r="U441" i="4" s="1"/>
  <c r="Z441" i="4" s="1"/>
  <c r="J442" i="4"/>
  <c r="U442" i="4" s="1"/>
  <c r="Z442" i="4" s="1"/>
  <c r="J443" i="4"/>
  <c r="U443" i="4" s="1"/>
  <c r="Z443" i="4" s="1"/>
  <c r="J444" i="4"/>
  <c r="J445" i="4"/>
  <c r="J446" i="4"/>
  <c r="U446" i="4" s="1"/>
  <c r="J447" i="4"/>
  <c r="J448" i="4"/>
  <c r="J449" i="4"/>
  <c r="J450" i="4"/>
  <c r="U450" i="4" s="1"/>
  <c r="J451" i="4"/>
  <c r="J452" i="4"/>
  <c r="J453" i="4"/>
  <c r="J454" i="4"/>
  <c r="J455" i="4"/>
  <c r="U455" i="4" s="1"/>
  <c r="J456" i="4"/>
  <c r="J457" i="4"/>
  <c r="J458" i="4"/>
  <c r="U458" i="4" s="1"/>
  <c r="Z458" i="4" s="1"/>
  <c r="J459" i="4"/>
  <c r="U459" i="4" s="1"/>
  <c r="Z459" i="4"/>
  <c r="J460" i="4"/>
  <c r="J461" i="4"/>
  <c r="U461" i="4" s="1"/>
  <c r="Z461" i="4" s="1"/>
  <c r="J462" i="4"/>
  <c r="J463" i="4"/>
  <c r="J464" i="4"/>
  <c r="J186" i="4"/>
  <c r="J187" i="4"/>
  <c r="J42" i="4"/>
  <c r="J43" i="4"/>
  <c r="U43" i="4" s="1"/>
  <c r="Z43" i="4" s="1"/>
  <c r="J44" i="4"/>
  <c r="J45" i="4"/>
  <c r="J46" i="4"/>
  <c r="U46" i="4" s="1"/>
  <c r="J47" i="4"/>
  <c r="J48" i="4"/>
  <c r="U48" i="4" s="1"/>
  <c r="Z48" i="4" s="1"/>
  <c r="J49" i="4"/>
  <c r="U49" i="4" s="1"/>
  <c r="Z49" i="4" s="1"/>
  <c r="J50" i="4"/>
  <c r="J51" i="4"/>
  <c r="J52" i="4"/>
  <c r="J53" i="4"/>
  <c r="J54" i="4"/>
  <c r="U54" i="4" s="1"/>
  <c r="Z54" i="4" s="1"/>
  <c r="J55" i="4"/>
  <c r="J56" i="4"/>
  <c r="J57" i="4"/>
  <c r="J58" i="4"/>
  <c r="U58" i="4" s="1"/>
  <c r="Z58" i="4" s="1"/>
  <c r="J59" i="4"/>
  <c r="J60" i="4"/>
  <c r="J61" i="4"/>
  <c r="U61" i="4" s="1"/>
  <c r="J62" i="4"/>
  <c r="J63" i="4"/>
  <c r="J64" i="4"/>
  <c r="U64" i="4" s="1"/>
  <c r="Z64" i="4" s="1"/>
  <c r="J65" i="4"/>
  <c r="U65" i="4" s="1"/>
  <c r="Z65" i="4" s="1"/>
  <c r="J66" i="4"/>
  <c r="J67" i="4"/>
  <c r="J68" i="4"/>
  <c r="J69" i="4"/>
  <c r="J70" i="4"/>
  <c r="U70" i="4" s="1"/>
  <c r="Z70" i="4" s="1"/>
  <c r="J71" i="4"/>
  <c r="J72" i="4"/>
  <c r="J73" i="4"/>
  <c r="J74" i="4"/>
  <c r="J75" i="4"/>
  <c r="J76" i="4"/>
  <c r="U76" i="4" s="1"/>
  <c r="J77" i="4"/>
  <c r="U77" i="4" s="1"/>
  <c r="Z77" i="4" s="1"/>
  <c r="J78" i="4"/>
  <c r="U78" i="4" s="1"/>
  <c r="J79" i="4"/>
  <c r="J80" i="4"/>
  <c r="U80" i="4" s="1"/>
  <c r="Z80" i="4" s="1"/>
  <c r="J81" i="4"/>
  <c r="U81" i="4" s="1"/>
  <c r="Z81" i="4" s="1"/>
  <c r="J82" i="4"/>
  <c r="J83" i="4"/>
  <c r="J84" i="4"/>
  <c r="J85" i="4"/>
  <c r="J86" i="4"/>
  <c r="U86" i="4" s="1"/>
  <c r="J87" i="4"/>
  <c r="U87" i="4" s="1"/>
  <c r="Z87" i="4" s="1"/>
  <c r="J88" i="4"/>
  <c r="J89" i="4"/>
  <c r="U89" i="4" s="1"/>
  <c r="J90" i="4"/>
  <c r="J91" i="4"/>
  <c r="J92" i="4"/>
  <c r="J93" i="4"/>
  <c r="J94" i="4"/>
  <c r="J95" i="4"/>
  <c r="J96" i="4"/>
  <c r="U96" i="4" s="1"/>
  <c r="Z96" i="4" s="1"/>
  <c r="J97" i="4"/>
  <c r="U97" i="4" s="1"/>
  <c r="Z97" i="4" s="1"/>
  <c r="J98" i="4"/>
  <c r="J99" i="4"/>
  <c r="J100" i="4"/>
  <c r="J101" i="4"/>
  <c r="U101" i="4" s="1"/>
  <c r="Z101" i="4" s="1"/>
  <c r="J102" i="4"/>
  <c r="J103" i="4"/>
  <c r="J104" i="4"/>
  <c r="J105" i="4"/>
  <c r="J106" i="4"/>
  <c r="J107" i="4"/>
  <c r="J108" i="4"/>
  <c r="J109" i="4"/>
  <c r="U109" i="4" s="1"/>
  <c r="Z109" i="4" s="1"/>
  <c r="J110" i="4"/>
  <c r="J111" i="4"/>
  <c r="J112" i="4"/>
  <c r="U112" i="4" s="1"/>
  <c r="Z112" i="4" s="1"/>
  <c r="J113" i="4"/>
  <c r="U113" i="4" s="1"/>
  <c r="Z113" i="4" s="1"/>
  <c r="J114" i="4"/>
  <c r="J115" i="4"/>
  <c r="J116" i="4"/>
  <c r="J117" i="4"/>
  <c r="J118" i="4"/>
  <c r="U118" i="4" s="1"/>
  <c r="Z118" i="4" s="1"/>
  <c r="J119" i="4"/>
  <c r="J120" i="4"/>
  <c r="J121" i="4"/>
  <c r="J122" i="4"/>
  <c r="J123" i="4"/>
  <c r="J124" i="4"/>
  <c r="J125" i="4"/>
  <c r="U125" i="4" s="1"/>
  <c r="J126" i="4"/>
  <c r="J127" i="4"/>
  <c r="J128" i="4"/>
  <c r="U128" i="4" s="1"/>
  <c r="Z128" i="4" s="1"/>
  <c r="J129" i="4"/>
  <c r="U129" i="4" s="1"/>
  <c r="Z129" i="4" s="1"/>
  <c r="J130" i="4"/>
  <c r="J131" i="4"/>
  <c r="J132" i="4"/>
  <c r="J133" i="4"/>
  <c r="J134" i="4"/>
  <c r="J135" i="4"/>
  <c r="J136" i="4"/>
  <c r="J137" i="4"/>
  <c r="J138" i="4"/>
  <c r="U138" i="4" s="1"/>
  <c r="J139" i="4"/>
  <c r="J140" i="4"/>
  <c r="J141" i="4"/>
  <c r="J142" i="4"/>
  <c r="U142" i="4" s="1"/>
  <c r="Z142" i="4" s="1"/>
  <c r="J143" i="4"/>
  <c r="J144" i="4"/>
  <c r="U144" i="4" s="1"/>
  <c r="Z144" i="4" s="1"/>
  <c r="J145" i="4"/>
  <c r="U145" i="4" s="1"/>
  <c r="Z145" i="4" s="1"/>
  <c r="J146" i="4"/>
  <c r="J147" i="4"/>
  <c r="J148" i="4"/>
  <c r="J149" i="4"/>
  <c r="J150" i="4"/>
  <c r="J151" i="4"/>
  <c r="J152" i="4"/>
  <c r="J153" i="4"/>
  <c r="J154" i="4"/>
  <c r="J155" i="4"/>
  <c r="J156" i="4"/>
  <c r="J157" i="4"/>
  <c r="J158" i="4"/>
  <c r="J159" i="4"/>
  <c r="J160" i="4"/>
  <c r="U160" i="4" s="1"/>
  <c r="Z160" i="4" s="1"/>
  <c r="J161" i="4"/>
  <c r="U161" i="4" s="1"/>
  <c r="Z161" i="4" s="1"/>
  <c r="J162" i="4"/>
  <c r="J163" i="4"/>
  <c r="J164" i="4"/>
  <c r="J165" i="4"/>
  <c r="J166" i="4"/>
  <c r="J167" i="4"/>
  <c r="J168" i="4"/>
  <c r="U168" i="4" s="1"/>
  <c r="J169" i="4"/>
  <c r="J170" i="4"/>
  <c r="U170" i="4" s="1"/>
  <c r="Z170" i="4" s="1"/>
  <c r="J171" i="4"/>
  <c r="J172" i="4"/>
  <c r="J173" i="4"/>
  <c r="U173" i="4" s="1"/>
  <c r="J174" i="4"/>
  <c r="J175" i="4"/>
  <c r="J176" i="4"/>
  <c r="U176" i="4" s="1"/>
  <c r="Z176" i="4" s="1"/>
  <c r="J177" i="4"/>
  <c r="U177" i="4" s="1"/>
  <c r="Z177" i="4" s="1"/>
  <c r="J178" i="4"/>
  <c r="J179" i="4"/>
  <c r="J180" i="4"/>
  <c r="J181" i="4"/>
  <c r="J182" i="4"/>
  <c r="J183" i="4"/>
  <c r="J184" i="4"/>
  <c r="J185" i="4"/>
  <c r="J41" i="4"/>
  <c r="U41" i="4" s="1"/>
  <c r="Z41" i="4" s="1"/>
  <c r="J40" i="4"/>
  <c r="J9" i="4"/>
  <c r="U9" i="4" s="1"/>
  <c r="J10" i="4"/>
  <c r="U10" i="4" s="1"/>
  <c r="Z10" i="4" s="1"/>
  <c r="J11" i="4"/>
  <c r="J12" i="4"/>
  <c r="J13" i="4"/>
  <c r="U13" i="4" s="1"/>
  <c r="Z13" i="4" s="1"/>
  <c r="J14" i="4"/>
  <c r="U14" i="4" s="1"/>
  <c r="Z14" i="4" s="1"/>
  <c r="J15" i="4"/>
  <c r="J16" i="4"/>
  <c r="J17" i="4"/>
  <c r="U17" i="4" s="1"/>
  <c r="Z17" i="4" s="1"/>
  <c r="J18" i="4"/>
  <c r="J19" i="4"/>
  <c r="U19" i="4" s="1"/>
  <c r="Z19" i="4" s="1"/>
  <c r="J20" i="4"/>
  <c r="J21" i="4"/>
  <c r="J22" i="4"/>
  <c r="U22" i="4" s="1"/>
  <c r="Z22" i="4" s="1"/>
  <c r="J23" i="4"/>
  <c r="J24" i="4"/>
  <c r="U24" i="4" s="1"/>
  <c r="Z24" i="4" s="1"/>
  <c r="J25" i="4"/>
  <c r="U25" i="4" s="1"/>
  <c r="Z25" i="4" s="1"/>
  <c r="J26" i="4"/>
  <c r="J27" i="4"/>
  <c r="J28" i="4"/>
  <c r="U28" i="4" s="1"/>
  <c r="Z28" i="4" s="1"/>
  <c r="J29" i="4"/>
  <c r="U29" i="4" s="1"/>
  <c r="Z29" i="4" s="1"/>
  <c r="J30" i="4"/>
  <c r="J31" i="4"/>
  <c r="J32" i="4"/>
  <c r="U32" i="4" s="1"/>
  <c r="Z32" i="4" s="1"/>
  <c r="J33" i="4"/>
  <c r="J34" i="4"/>
  <c r="U34" i="4" s="1"/>
  <c r="Z34" i="4" s="1"/>
  <c r="J35" i="4"/>
  <c r="J36" i="4"/>
  <c r="U36" i="4" s="1"/>
  <c r="Z36" i="4" s="1"/>
  <c r="J37" i="4"/>
  <c r="J38" i="4"/>
  <c r="J39" i="4"/>
  <c r="F464" i="4"/>
  <c r="B20" i="4"/>
  <c r="A20" i="4"/>
  <c r="T459" i="4"/>
  <c r="S459" i="4"/>
  <c r="R459" i="4"/>
  <c r="T461" i="4"/>
  <c r="S461" i="4"/>
  <c r="R461" i="4"/>
  <c r="T438" i="4"/>
  <c r="S438" i="4"/>
  <c r="R438" i="4"/>
  <c r="T434" i="4"/>
  <c r="S434" i="4"/>
  <c r="R434" i="4"/>
  <c r="T433" i="4"/>
  <c r="S433" i="4"/>
  <c r="R433" i="4"/>
  <c r="T431" i="4"/>
  <c r="S431" i="4"/>
  <c r="R431" i="4"/>
  <c r="T417" i="4"/>
  <c r="S417" i="4"/>
  <c r="R417" i="4"/>
  <c r="T413" i="4"/>
  <c r="S413" i="4"/>
  <c r="R413" i="4"/>
  <c r="T403" i="4"/>
  <c r="S403" i="4"/>
  <c r="R403" i="4"/>
  <c r="T394" i="4"/>
  <c r="S394" i="4"/>
  <c r="R394" i="4"/>
  <c r="T389" i="4"/>
  <c r="S389" i="4"/>
  <c r="R389" i="4"/>
  <c r="T388" i="4"/>
  <c r="S388" i="4"/>
  <c r="R388" i="4"/>
  <c r="T369" i="4"/>
  <c r="S369" i="4"/>
  <c r="R369" i="4"/>
  <c r="T347" i="4"/>
  <c r="S347" i="4"/>
  <c r="R347" i="4"/>
  <c r="T325" i="4"/>
  <c r="S325" i="4"/>
  <c r="R325" i="4"/>
  <c r="T306" i="4"/>
  <c r="S306" i="4"/>
  <c r="R306" i="4"/>
  <c r="T305" i="4"/>
  <c r="S305" i="4"/>
  <c r="R305" i="4"/>
  <c r="T294" i="4"/>
  <c r="S294" i="4"/>
  <c r="R294" i="4"/>
  <c r="T292" i="4"/>
  <c r="S292" i="4"/>
  <c r="R292" i="4"/>
  <c r="T287" i="4"/>
  <c r="S287" i="4"/>
  <c r="R287" i="4"/>
  <c r="T267" i="4"/>
  <c r="S267" i="4"/>
  <c r="R267" i="4"/>
  <c r="T242" i="4"/>
  <c r="S242" i="4"/>
  <c r="R242" i="4"/>
  <c r="T221" i="4"/>
  <c r="S221" i="4"/>
  <c r="R221" i="4"/>
  <c r="T193" i="4"/>
  <c r="S193" i="4"/>
  <c r="R193" i="4"/>
  <c r="T177" i="4"/>
  <c r="S177" i="4"/>
  <c r="R177" i="4"/>
  <c r="T170" i="4"/>
  <c r="S170" i="4"/>
  <c r="R170" i="4"/>
  <c r="T168" i="4"/>
  <c r="S168" i="4"/>
  <c r="R168" i="4"/>
  <c r="T165" i="4"/>
  <c r="S165" i="4"/>
  <c r="R165" i="4"/>
  <c r="T146" i="4"/>
  <c r="S146" i="4"/>
  <c r="R146" i="4"/>
  <c r="T145" i="4"/>
  <c r="S145" i="4"/>
  <c r="R145" i="4"/>
  <c r="T144" i="4"/>
  <c r="S144" i="4"/>
  <c r="R144" i="4"/>
  <c r="T136" i="4"/>
  <c r="S136" i="4"/>
  <c r="R136" i="4"/>
  <c r="T121" i="4"/>
  <c r="S121" i="4"/>
  <c r="R121" i="4"/>
  <c r="T118" i="4"/>
  <c r="S118" i="4"/>
  <c r="R118" i="4"/>
  <c r="T115" i="4"/>
  <c r="S115" i="4"/>
  <c r="R115" i="4"/>
  <c r="T87" i="4"/>
  <c r="S87" i="4"/>
  <c r="R87" i="4"/>
  <c r="T72" i="4"/>
  <c r="S72" i="4"/>
  <c r="R72" i="4"/>
  <c r="T68" i="4"/>
  <c r="S68" i="4"/>
  <c r="R68" i="4"/>
  <c r="T54" i="4"/>
  <c r="S54" i="4"/>
  <c r="R54" i="4"/>
  <c r="T53" i="4"/>
  <c r="S53" i="4"/>
  <c r="R53" i="4"/>
  <c r="T25" i="4"/>
  <c r="S25" i="4"/>
  <c r="R25" i="4"/>
  <c r="T23" i="4"/>
  <c r="S23" i="4"/>
  <c r="R23" i="4"/>
  <c r="T19" i="4"/>
  <c r="S19" i="4"/>
  <c r="R19" i="4"/>
  <c r="T16" i="4"/>
  <c r="S16" i="4"/>
  <c r="R16" i="4"/>
  <c r="T15" i="4"/>
  <c r="S15" i="4"/>
  <c r="R15" i="4"/>
  <c r="T12" i="4"/>
  <c r="S12" i="4"/>
  <c r="R12" i="4"/>
  <c r="X461" i="4"/>
  <c r="AC461" i="4" s="1"/>
  <c r="X459" i="4"/>
  <c r="AC459" i="4" s="1"/>
  <c r="X438" i="4"/>
  <c r="AC438" i="4" s="1"/>
  <c r="X433" i="4"/>
  <c r="AC433" i="4"/>
  <c r="W433" i="4"/>
  <c r="AB433" i="4" s="1"/>
  <c r="X431" i="4"/>
  <c r="AC431" i="4" s="1"/>
  <c r="X417" i="4"/>
  <c r="AC417" i="4"/>
  <c r="X413" i="4"/>
  <c r="AC413" i="4"/>
  <c r="V413" i="4"/>
  <c r="AA413" i="4"/>
  <c r="V461" i="4"/>
  <c r="AA461" i="4" s="1"/>
  <c r="V459" i="4"/>
  <c r="AA459" i="4" s="1"/>
  <c r="V431" i="4"/>
  <c r="AA431" i="4" s="1"/>
  <c r="V438" i="4"/>
  <c r="AA438" i="4" s="1"/>
  <c r="U394" i="4"/>
  <c r="Z394" i="4" s="1"/>
  <c r="W394" i="4"/>
  <c r="AB394" i="4"/>
  <c r="W389" i="4"/>
  <c r="AB389" i="4" s="1"/>
  <c r="W388" i="4"/>
  <c r="AB388" i="4" s="1"/>
  <c r="AB369" i="4"/>
  <c r="W347" i="4"/>
  <c r="AB347" i="4" s="1"/>
  <c r="U347" i="4"/>
  <c r="Z347" i="4" s="1"/>
  <c r="W325" i="4"/>
  <c r="AB325" i="4" s="1"/>
  <c r="W306" i="4"/>
  <c r="AB306" i="4"/>
  <c r="U306" i="4"/>
  <c r="Z306" i="4"/>
  <c r="W305" i="4"/>
  <c r="AB305" i="4"/>
  <c r="U305" i="4"/>
  <c r="Z305" i="4" s="1"/>
  <c r="W294" i="4"/>
  <c r="AB294" i="4" s="1"/>
  <c r="W292" i="4"/>
  <c r="AB292" i="4" s="1"/>
  <c r="W287" i="4"/>
  <c r="AB287" i="4" s="1"/>
  <c r="AA287" i="4"/>
  <c r="U287" i="4"/>
  <c r="Z287" i="4" s="1"/>
  <c r="W267" i="4"/>
  <c r="AB267" i="4" s="1"/>
  <c r="Z267" i="4"/>
  <c r="W242" i="4"/>
  <c r="AB242" i="4" s="1"/>
  <c r="U242" i="4"/>
  <c r="Z242" i="4" s="1"/>
  <c r="W221" i="4"/>
  <c r="AB221" i="4" s="1"/>
  <c r="U221" i="4"/>
  <c r="Z221" i="4" s="1"/>
  <c r="W193" i="4"/>
  <c r="AB193" i="4" s="1"/>
  <c r="U193" i="4"/>
  <c r="Z193" i="4" s="1"/>
  <c r="W177" i="4"/>
  <c r="AB177" i="4"/>
  <c r="W170" i="4"/>
  <c r="AB170" i="4" s="1"/>
  <c r="W168" i="4"/>
  <c r="AB168" i="4" s="1"/>
  <c r="Z168" i="4"/>
  <c r="U165" i="4"/>
  <c r="Z165" i="4" s="1"/>
  <c r="W165" i="4"/>
  <c r="AB165" i="4"/>
  <c r="U146" i="4"/>
  <c r="Z146" i="4" s="1"/>
  <c r="AB146" i="4"/>
  <c r="W144" i="4"/>
  <c r="AB144" i="4" s="1"/>
  <c r="W136" i="4"/>
  <c r="AB136" i="4"/>
  <c r="U136" i="4"/>
  <c r="Z136" i="4" s="1"/>
  <c r="U121" i="4"/>
  <c r="Z121" i="4"/>
  <c r="W121" i="4"/>
  <c r="AB121" i="4"/>
  <c r="W118" i="4"/>
  <c r="AB118" i="4" s="1"/>
  <c r="U115" i="4"/>
  <c r="Z115" i="4" s="1"/>
  <c r="W112" i="4"/>
  <c r="AB112" i="4"/>
  <c r="W87" i="4"/>
  <c r="AB87" i="4"/>
  <c r="U73" i="4"/>
  <c r="Z73" i="4" s="1"/>
  <c r="W72" i="4"/>
  <c r="AB72" i="4" s="1"/>
  <c r="U72" i="4"/>
  <c r="Z72" i="4" s="1"/>
  <c r="W68" i="4"/>
  <c r="AB68" i="4" s="1"/>
  <c r="U68" i="4"/>
  <c r="Z68" i="4" s="1"/>
  <c r="W54" i="4"/>
  <c r="AB54" i="4" s="1"/>
  <c r="W53" i="4"/>
  <c r="AB53" i="4" s="1"/>
  <c r="U53" i="4"/>
  <c r="Z53" i="4" s="1"/>
  <c r="W34" i="4"/>
  <c r="AB34" i="4" s="1"/>
  <c r="W25" i="4"/>
  <c r="AB25" i="4" s="1"/>
  <c r="W24" i="4"/>
  <c r="AB24" i="4" s="1"/>
  <c r="U16" i="4"/>
  <c r="Z16" i="4" s="1"/>
  <c r="AB15" i="4"/>
  <c r="U15" i="4"/>
  <c r="Z15" i="4" s="1"/>
  <c r="W12" i="4"/>
  <c r="AB12" i="4" s="1"/>
  <c r="U12" i="4"/>
  <c r="Z12" i="4" s="1"/>
  <c r="W23" i="4"/>
  <c r="AB23" i="4" s="1"/>
  <c r="U23" i="4"/>
  <c r="Z23" i="4" s="1"/>
  <c r="W458" i="4"/>
  <c r="AB458" i="4" s="1"/>
  <c r="W457" i="4"/>
  <c r="AB457" i="4" s="1"/>
  <c r="W456" i="4"/>
  <c r="AB456" i="4" s="1"/>
  <c r="AB455" i="4"/>
  <c r="W451" i="4"/>
  <c r="AB451" i="4" s="1"/>
  <c r="W449" i="4"/>
  <c r="AB449" i="4" s="1"/>
  <c r="W448" i="4"/>
  <c r="AB448" i="4" s="1"/>
  <c r="W447" i="4"/>
  <c r="AB447" i="4"/>
  <c r="W446" i="4"/>
  <c r="AB446" i="4" s="1"/>
  <c r="W445" i="4"/>
  <c r="AB445" i="4" s="1"/>
  <c r="W444" i="4"/>
  <c r="AB444" i="4" s="1"/>
  <c r="W443" i="4"/>
  <c r="AB443" i="4"/>
  <c r="W441" i="4"/>
  <c r="AB441" i="4" s="1"/>
  <c r="W440" i="4"/>
  <c r="AB440" i="4" s="1"/>
  <c r="W439" i="4"/>
  <c r="AB439" i="4"/>
  <c r="W432" i="4"/>
  <c r="AB432" i="4" s="1"/>
  <c r="W430" i="4"/>
  <c r="AB430" i="4" s="1"/>
  <c r="W429" i="4"/>
  <c r="AB429" i="4" s="1"/>
  <c r="AB427" i="4"/>
  <c r="W426" i="4"/>
  <c r="AB426" i="4" s="1"/>
  <c r="W422" i="4"/>
  <c r="AB422" i="4" s="1"/>
  <c r="W421" i="4"/>
  <c r="AB421" i="4" s="1"/>
  <c r="W419" i="4"/>
  <c r="AB419" i="4"/>
  <c r="W418" i="4"/>
  <c r="AB418" i="4"/>
  <c r="W416" i="4"/>
  <c r="AB416" i="4" s="1"/>
  <c r="W414" i="4"/>
  <c r="AB414" i="4" s="1"/>
  <c r="AB412" i="4"/>
  <c r="W411" i="4"/>
  <c r="AB411" i="4"/>
  <c r="W410" i="4"/>
  <c r="AB410" i="4" s="1"/>
  <c r="W409" i="4"/>
  <c r="AB409" i="4"/>
  <c r="W408" i="4"/>
  <c r="AB408" i="4"/>
  <c r="W407" i="4"/>
  <c r="AB407" i="4" s="1"/>
  <c r="W406" i="4"/>
  <c r="AB406" i="4" s="1"/>
  <c r="W405" i="4"/>
  <c r="AB405" i="4"/>
  <c r="W404" i="4"/>
  <c r="AB404" i="4"/>
  <c r="W402" i="4"/>
  <c r="AB402" i="4" s="1"/>
  <c r="W401" i="4"/>
  <c r="AB401" i="4" s="1"/>
  <c r="W400" i="4"/>
  <c r="AB400" i="4" s="1"/>
  <c r="AB399" i="4"/>
  <c r="W398" i="4"/>
  <c r="AB398" i="4" s="1"/>
  <c r="W396" i="4"/>
  <c r="AB396" i="4" s="1"/>
  <c r="W395" i="4"/>
  <c r="AB395" i="4" s="1"/>
  <c r="W393" i="4"/>
  <c r="AB393" i="4" s="1"/>
  <c r="W392" i="4"/>
  <c r="AB392" i="4"/>
  <c r="W391" i="4"/>
  <c r="AB391" i="4" s="1"/>
  <c r="W390" i="4"/>
  <c r="AB390" i="4"/>
  <c r="W385" i="4"/>
  <c r="AB385" i="4"/>
  <c r="AB384" i="4"/>
  <c r="W382" i="4"/>
  <c r="AB382" i="4" s="1"/>
  <c r="W381" i="4"/>
  <c r="AB381" i="4" s="1"/>
  <c r="W380" i="4"/>
  <c r="AB380" i="4" s="1"/>
  <c r="W379" i="4"/>
  <c r="AB379" i="4" s="1"/>
  <c r="W378" i="4"/>
  <c r="AB378" i="4" s="1"/>
  <c r="W377" i="4"/>
  <c r="AB377" i="4"/>
  <c r="W376" i="4"/>
  <c r="AB376" i="4" s="1"/>
  <c r="W375" i="4"/>
  <c r="AB375" i="4" s="1"/>
  <c r="W374" i="4"/>
  <c r="AB374" i="4" s="1"/>
  <c r="W373" i="4"/>
  <c r="AB373" i="4" s="1"/>
  <c r="W372" i="4"/>
  <c r="AB372" i="4"/>
  <c r="W368" i="4"/>
  <c r="AB368" i="4" s="1"/>
  <c r="AB367" i="4"/>
  <c r="W366" i="4"/>
  <c r="AB366" i="4"/>
  <c r="W365" i="4"/>
  <c r="AB365" i="4" s="1"/>
  <c r="W364" i="4"/>
  <c r="AB364" i="4"/>
  <c r="W363" i="4"/>
  <c r="AB363" i="4" s="1"/>
  <c r="W362" i="4"/>
  <c r="AB362" i="4" s="1"/>
  <c r="W361" i="4"/>
  <c r="AB361" i="4" s="1"/>
  <c r="W360" i="4"/>
  <c r="AB360" i="4" s="1"/>
  <c r="W359" i="4"/>
  <c r="AB359" i="4" s="1"/>
  <c r="W358" i="4"/>
  <c r="AB358" i="4" s="1"/>
  <c r="W357" i="4"/>
  <c r="AB357" i="4" s="1"/>
  <c r="W356" i="4"/>
  <c r="AB356" i="4" s="1"/>
  <c r="W354" i="4"/>
  <c r="AB354" i="4" s="1"/>
  <c r="W352" i="4"/>
  <c r="AB352" i="4" s="1"/>
  <c r="AB351" i="4"/>
  <c r="W350" i="4"/>
  <c r="AB350" i="4" s="1"/>
  <c r="W349" i="4"/>
  <c r="AB349" i="4" s="1"/>
  <c r="W348" i="4"/>
  <c r="AB348" i="4" s="1"/>
  <c r="W346" i="4"/>
  <c r="AB346" i="4"/>
  <c r="W345" i="4"/>
  <c r="AB345" i="4" s="1"/>
  <c r="W344" i="4"/>
  <c r="AB344" i="4" s="1"/>
  <c r="W343" i="4"/>
  <c r="AB343" i="4" s="1"/>
  <c r="W342" i="4"/>
  <c r="AB342" i="4"/>
  <c r="W341" i="4"/>
  <c r="AB341" i="4"/>
  <c r="W340" i="4"/>
  <c r="AB340" i="4" s="1"/>
  <c r="AB338" i="4"/>
  <c r="W337" i="4"/>
  <c r="AB337" i="4" s="1"/>
  <c r="W335" i="4"/>
  <c r="AB335" i="4" s="1"/>
  <c r="AB334" i="4"/>
  <c r="W333" i="4"/>
  <c r="AB333" i="4" s="1"/>
  <c r="W332" i="4"/>
  <c r="AB332" i="4"/>
  <c r="W331" i="4"/>
  <c r="AB331" i="4" s="1"/>
  <c r="W330" i="4"/>
  <c r="AB330" i="4" s="1"/>
  <c r="W329" i="4"/>
  <c r="AB329" i="4" s="1"/>
  <c r="W328" i="4"/>
  <c r="AB328" i="4" s="1"/>
  <c r="W327" i="4"/>
  <c r="AB327" i="4" s="1"/>
  <c r="W326" i="4"/>
  <c r="AB326" i="4" s="1"/>
  <c r="W324" i="4"/>
  <c r="AB324" i="4" s="1"/>
  <c r="W322" i="4"/>
  <c r="AB322" i="4"/>
  <c r="AB321" i="4"/>
  <c r="W320" i="4"/>
  <c r="AB320" i="4" s="1"/>
  <c r="W318" i="4"/>
  <c r="AB318" i="4" s="1"/>
  <c r="AB317" i="4"/>
  <c r="W316" i="4"/>
  <c r="AB316" i="4" s="1"/>
  <c r="W315" i="4"/>
  <c r="AB315" i="4" s="1"/>
  <c r="W314" i="4"/>
  <c r="AB314" i="4" s="1"/>
  <c r="W313" i="4"/>
  <c r="AB313" i="4"/>
  <c r="W312" i="4"/>
  <c r="AB312" i="4" s="1"/>
  <c r="W311" i="4"/>
  <c r="AB311" i="4" s="1"/>
  <c r="W310" i="4"/>
  <c r="AB310" i="4"/>
  <c r="W309" i="4"/>
  <c r="AB309" i="4" s="1"/>
  <c r="W308" i="4"/>
  <c r="AB308" i="4" s="1"/>
  <c r="W307" i="4"/>
  <c r="AB307" i="4" s="1"/>
  <c r="W304" i="4"/>
  <c r="AB304" i="4" s="1"/>
  <c r="AB303" i="4"/>
  <c r="W302" i="4"/>
  <c r="AB302" i="4" s="1"/>
  <c r="W300" i="4"/>
  <c r="AB300" i="4" s="1"/>
  <c r="W299" i="4"/>
  <c r="AB299" i="4"/>
  <c r="W298" i="4"/>
  <c r="AB298" i="4" s="1"/>
  <c r="W297" i="4"/>
  <c r="AB297" i="4" s="1"/>
  <c r="W296" i="4"/>
  <c r="AB296" i="4" s="1"/>
  <c r="W295" i="4"/>
  <c r="AB295" i="4"/>
  <c r="W293" i="4"/>
  <c r="AB293" i="4" s="1"/>
  <c r="W290" i="4"/>
  <c r="AB290" i="4" s="1"/>
  <c r="AB289" i="4"/>
  <c r="W288" i="4"/>
  <c r="AB288" i="4"/>
  <c r="W286" i="4"/>
  <c r="AB286" i="4" s="1"/>
  <c r="V286" i="4"/>
  <c r="AA286" i="4"/>
  <c r="W285" i="4"/>
  <c r="AB285" i="4"/>
  <c r="W284" i="4"/>
  <c r="AB284" i="4" s="1"/>
  <c r="W283" i="4"/>
  <c r="AB283" i="4" s="1"/>
  <c r="W282" i="4"/>
  <c r="AB282" i="4" s="1"/>
  <c r="W281" i="4"/>
  <c r="AB281" i="4"/>
  <c r="W280" i="4"/>
  <c r="AB280" i="4" s="1"/>
  <c r="W279" i="4"/>
  <c r="AB279" i="4" s="1"/>
  <c r="W278" i="4"/>
  <c r="AB278" i="4" s="1"/>
  <c r="W277" i="4"/>
  <c r="AB277" i="4"/>
  <c r="W276" i="4"/>
  <c r="AB276" i="4" s="1"/>
  <c r="W274" i="4"/>
  <c r="AB274" i="4" s="1"/>
  <c r="AB273" i="4"/>
  <c r="W272" i="4"/>
  <c r="AB272" i="4" s="1"/>
  <c r="W271" i="4"/>
  <c r="AB271" i="4" s="1"/>
  <c r="W270" i="4"/>
  <c r="AB270" i="4" s="1"/>
  <c r="W269" i="4"/>
  <c r="AB269" i="4"/>
  <c r="W268" i="4"/>
  <c r="AB268" i="4" s="1"/>
  <c r="W266" i="4"/>
  <c r="AB266" i="4" s="1"/>
  <c r="W265" i="4"/>
  <c r="AB265" i="4"/>
  <c r="W264" i="4"/>
  <c r="AB264" i="4" s="1"/>
  <c r="W263" i="4"/>
  <c r="AB263" i="4"/>
  <c r="W262" i="4"/>
  <c r="AB262" i="4" s="1"/>
  <c r="W261" i="4"/>
  <c r="AB261" i="4" s="1"/>
  <c r="W260" i="4"/>
  <c r="AB260" i="4"/>
  <c r="W257" i="4"/>
  <c r="AB257" i="4" s="1"/>
  <c r="AB256" i="4"/>
  <c r="W255" i="4"/>
  <c r="AB255" i="4"/>
  <c r="W254" i="4"/>
  <c r="AB254" i="4"/>
  <c r="W253" i="4"/>
  <c r="AB253" i="4" s="1"/>
  <c r="W252" i="4"/>
  <c r="AB252" i="4" s="1"/>
  <c r="W251" i="4"/>
  <c r="AB251" i="4" s="1"/>
  <c r="W250" i="4"/>
  <c r="AB250" i="4" s="1"/>
  <c r="W249" i="4"/>
  <c r="AB249" i="4" s="1"/>
  <c r="W248" i="4"/>
  <c r="AB248" i="4" s="1"/>
  <c r="W247" i="4"/>
  <c r="AB247" i="4" s="1"/>
  <c r="W246" i="4"/>
  <c r="AB246" i="4"/>
  <c r="W245" i="4"/>
  <c r="AB245" i="4" s="1"/>
  <c r="W244" i="4"/>
  <c r="AB244" i="4" s="1"/>
  <c r="W240" i="4"/>
  <c r="AB240" i="4" s="1"/>
  <c r="AB239" i="4"/>
  <c r="W238" i="4"/>
  <c r="AB238" i="4"/>
  <c r="W237" i="4"/>
  <c r="AB237" i="4"/>
  <c r="W236" i="4"/>
  <c r="AB236" i="4"/>
  <c r="W235" i="4"/>
  <c r="AB235" i="4" s="1"/>
  <c r="W234" i="4"/>
  <c r="AB234" i="4" s="1"/>
  <c r="W233" i="4"/>
  <c r="AB233" i="4" s="1"/>
  <c r="W232" i="4"/>
  <c r="AB232" i="4" s="1"/>
  <c r="W231" i="4"/>
  <c r="AB231" i="4" s="1"/>
  <c r="W230" i="4"/>
  <c r="AB230" i="4" s="1"/>
  <c r="W229" i="4"/>
  <c r="AB229" i="4" s="1"/>
  <c r="W228" i="4"/>
  <c r="AB228" i="4"/>
  <c r="W226" i="4"/>
  <c r="AB226" i="4" s="1"/>
  <c r="W224" i="4"/>
  <c r="AB224" i="4" s="1"/>
  <c r="AB223" i="4"/>
  <c r="W222" i="4"/>
  <c r="AB222" i="4" s="1"/>
  <c r="W220" i="4"/>
  <c r="AB220" i="4" s="1"/>
  <c r="W219" i="4"/>
  <c r="AB219" i="4"/>
  <c r="W218" i="4"/>
  <c r="AB218" i="4"/>
  <c r="W217" i="4"/>
  <c r="AB217" i="4" s="1"/>
  <c r="W216" i="4"/>
  <c r="AB216" i="4" s="1"/>
  <c r="W215" i="4"/>
  <c r="AB215" i="4" s="1"/>
  <c r="W214" i="4"/>
  <c r="AB214" i="4"/>
  <c r="W213" i="4"/>
  <c r="AB213" i="4" s="1"/>
  <c r="W212" i="4"/>
  <c r="AB212" i="4"/>
  <c r="AB210" i="4"/>
  <c r="W209" i="4"/>
  <c r="AB209" i="4" s="1"/>
  <c r="W207" i="4"/>
  <c r="AB207" i="4" s="1"/>
  <c r="AB206" i="4"/>
  <c r="W205" i="4"/>
  <c r="AB205" i="4"/>
  <c r="W204" i="4"/>
  <c r="AB204" i="4" s="1"/>
  <c r="W203" i="4"/>
  <c r="AB203" i="4" s="1"/>
  <c r="W202" i="4"/>
  <c r="AB202" i="4" s="1"/>
  <c r="W201" i="4"/>
  <c r="AB201" i="4" s="1"/>
  <c r="W200" i="4"/>
  <c r="AB200" i="4" s="1"/>
  <c r="W199" i="4"/>
  <c r="AB199" i="4" s="1"/>
  <c r="W198" i="4"/>
  <c r="AB198" i="4"/>
  <c r="W197" i="4"/>
  <c r="AB197" i="4"/>
  <c r="W196" i="4"/>
  <c r="AB196" i="4" s="1"/>
  <c r="AB194" i="4"/>
  <c r="W192" i="4"/>
  <c r="AB192" i="4" s="1"/>
  <c r="W190" i="4"/>
  <c r="AB190" i="4"/>
  <c r="AB189" i="4"/>
  <c r="W188" i="4"/>
  <c r="AB188" i="4" s="1"/>
  <c r="W187" i="4"/>
  <c r="AB187" i="4" s="1"/>
  <c r="W186" i="4"/>
  <c r="AB186" i="4"/>
  <c r="W185" i="4"/>
  <c r="AB185" i="4" s="1"/>
  <c r="W184" i="4"/>
  <c r="AB184" i="4" s="1"/>
  <c r="W183" i="4"/>
  <c r="AB183" i="4" s="1"/>
  <c r="W182" i="4"/>
  <c r="AB182" i="4"/>
  <c r="W181" i="4"/>
  <c r="AB181" i="4" s="1"/>
  <c r="W180" i="4"/>
  <c r="AB180" i="4" s="1"/>
  <c r="AB179" i="4"/>
  <c r="W178" i="4"/>
  <c r="AB178" i="4" s="1"/>
  <c r="W176" i="4"/>
  <c r="AB176" i="4" s="1"/>
  <c r="W174" i="4"/>
  <c r="AB174" i="4"/>
  <c r="AB173" i="4"/>
  <c r="W172" i="4"/>
  <c r="AB172" i="4" s="1"/>
  <c r="W171" i="4"/>
  <c r="AB171" i="4" s="1"/>
  <c r="W169" i="4"/>
  <c r="AB169" i="4" s="1"/>
  <c r="W167" i="4"/>
  <c r="AB167" i="4"/>
  <c r="W166" i="4"/>
  <c r="AB166" i="4" s="1"/>
  <c r="W164" i="4"/>
  <c r="AB164" i="4" s="1"/>
  <c r="AB162" i="4"/>
  <c r="W161" i="4"/>
  <c r="AB161" i="4"/>
  <c r="W160" i="4"/>
  <c r="AB160" i="4" s="1"/>
  <c r="W159" i="4"/>
  <c r="AB159" i="4"/>
  <c r="W158" i="4"/>
  <c r="AB158" i="4" s="1"/>
  <c r="W157" i="4"/>
  <c r="AB157" i="4" s="1"/>
  <c r="W156" i="4"/>
  <c r="AB156" i="4" s="1"/>
  <c r="W155" i="4"/>
  <c r="AB155" i="4" s="1"/>
  <c r="W154" i="4"/>
  <c r="AB154" i="4" s="1"/>
  <c r="W153" i="4"/>
  <c r="AB153" i="4"/>
  <c r="W152" i="4"/>
  <c r="AB152" i="4"/>
  <c r="W151" i="4"/>
  <c r="AB151" i="4" s="1"/>
  <c r="W150" i="4"/>
  <c r="AB150" i="4" s="1"/>
  <c r="W149" i="4"/>
  <c r="AB149" i="4" s="1"/>
  <c r="W148" i="4"/>
  <c r="AB148" i="4" s="1"/>
  <c r="AB143" i="4"/>
  <c r="W142" i="4"/>
  <c r="AB142" i="4"/>
  <c r="W141" i="4"/>
  <c r="AB141" i="4" s="1"/>
  <c r="W140" i="4"/>
  <c r="AB140" i="4" s="1"/>
  <c r="W139" i="4"/>
  <c r="AB139" i="4" s="1"/>
  <c r="W138" i="4"/>
  <c r="AB138" i="4" s="1"/>
  <c r="W137" i="4"/>
  <c r="AB137" i="4" s="1"/>
  <c r="W135" i="4"/>
  <c r="AB135" i="4" s="1"/>
  <c r="W134" i="4"/>
  <c r="AB134" i="4"/>
  <c r="W133" i="4"/>
  <c r="AB133" i="4"/>
  <c r="W132" i="4"/>
  <c r="AB132" i="4" s="1"/>
  <c r="W130" i="4"/>
  <c r="AB130" i="4" s="1"/>
  <c r="W129" i="4"/>
  <c r="AB129" i="4" s="1"/>
  <c r="W127" i="4"/>
  <c r="AB127" i="4" s="1"/>
  <c r="AB126" i="4"/>
  <c r="W125" i="4"/>
  <c r="AB125" i="4" s="1"/>
  <c r="W124" i="4"/>
  <c r="AB124" i="4" s="1"/>
  <c r="W123" i="4"/>
  <c r="AB123" i="4"/>
  <c r="W122" i="4"/>
  <c r="AB122" i="4" s="1"/>
  <c r="W120" i="4"/>
  <c r="AB120" i="4" s="1"/>
  <c r="W119" i="4"/>
  <c r="AB119" i="4" s="1"/>
  <c r="W117" i="4"/>
  <c r="AB117" i="4" s="1"/>
  <c r="W116" i="4"/>
  <c r="AB116" i="4" s="1"/>
  <c r="W114" i="4"/>
  <c r="AB114" i="4"/>
  <c r="W113" i="4"/>
  <c r="AB113" i="4" s="1"/>
  <c r="W111" i="4"/>
  <c r="AB111" i="4" s="1"/>
  <c r="W110" i="4"/>
  <c r="AB110" i="4"/>
  <c r="W109" i="4"/>
  <c r="AB109" i="4" s="1"/>
  <c r="W108" i="4"/>
  <c r="AB108" i="4" s="1"/>
  <c r="W107" i="4"/>
  <c r="AB107" i="4" s="1"/>
  <c r="W106" i="4"/>
  <c r="AB106" i="4" s="1"/>
  <c r="V106" i="4"/>
  <c r="AA106" i="4" s="1"/>
  <c r="W105" i="4"/>
  <c r="AB105" i="4"/>
  <c r="W104" i="4"/>
  <c r="AB104" i="4" s="1"/>
  <c r="W103" i="4"/>
  <c r="AB103" i="4"/>
  <c r="W102" i="4"/>
  <c r="AB102" i="4" s="1"/>
  <c r="W101" i="4"/>
  <c r="AB101" i="4" s="1"/>
  <c r="W100" i="4"/>
  <c r="AB100" i="4" s="1"/>
  <c r="W98" i="4"/>
  <c r="AB98" i="4"/>
  <c r="W97" i="4"/>
  <c r="AB97" i="4" s="1"/>
  <c r="W96" i="4"/>
  <c r="AB96" i="4"/>
  <c r="W95" i="4"/>
  <c r="AB95" i="4" s="1"/>
  <c r="W93" i="4"/>
  <c r="AB93" i="4"/>
  <c r="W92" i="4"/>
  <c r="AB92" i="4"/>
  <c r="W91" i="4"/>
  <c r="AB91" i="4" s="1"/>
  <c r="W90" i="4"/>
  <c r="AB90" i="4" s="1"/>
  <c r="W89" i="4"/>
  <c r="AB89" i="4" s="1"/>
  <c r="W88" i="4"/>
  <c r="AB88" i="4" s="1"/>
  <c r="W86" i="4"/>
  <c r="AB86" i="4" s="1"/>
  <c r="W85" i="4"/>
  <c r="AB85" i="4" s="1"/>
  <c r="W84" i="4"/>
  <c r="AB84" i="4" s="1"/>
  <c r="AB83" i="4"/>
  <c r="W82" i="4"/>
  <c r="AB82" i="4"/>
  <c r="W81" i="4"/>
  <c r="AB81" i="4" s="1"/>
  <c r="W80" i="4"/>
  <c r="AB80" i="4" s="1"/>
  <c r="W78" i="4"/>
  <c r="AB78" i="4" s="1"/>
  <c r="W77" i="4"/>
  <c r="AB77" i="4" s="1"/>
  <c r="W76" i="4"/>
  <c r="AB76" i="4" s="1"/>
  <c r="W75" i="4"/>
  <c r="AB75" i="4"/>
  <c r="W74" i="4"/>
  <c r="AB74" i="4" s="1"/>
  <c r="W73" i="4"/>
  <c r="AB73" i="4" s="1"/>
  <c r="W71" i="4"/>
  <c r="AB71" i="4" s="1"/>
  <c r="W70" i="4"/>
  <c r="AB70" i="4"/>
  <c r="V70" i="4"/>
  <c r="AA70" i="4" s="1"/>
  <c r="W69" i="4"/>
  <c r="AB69" i="4" s="1"/>
  <c r="W66" i="4"/>
  <c r="AB66" i="4" s="1"/>
  <c r="AB65" i="4"/>
  <c r="W64" i="4"/>
  <c r="AB64" i="4" s="1"/>
  <c r="W63" i="4"/>
  <c r="AB63" i="4"/>
  <c r="V63" i="4"/>
  <c r="AA63" i="4" s="1"/>
  <c r="W62" i="4"/>
  <c r="AB62" i="4" s="1"/>
  <c r="W61" i="4"/>
  <c r="AB61" i="4" s="1"/>
  <c r="W60" i="4"/>
  <c r="AB60" i="4" s="1"/>
  <c r="V60" i="4"/>
  <c r="AA60" i="4" s="1"/>
  <c r="W59" i="4"/>
  <c r="AB59" i="4"/>
  <c r="W58" i="4"/>
  <c r="AB58" i="4" s="1"/>
  <c r="W57" i="4"/>
  <c r="AB57" i="4"/>
  <c r="W56" i="4"/>
  <c r="AB56" i="4"/>
  <c r="W55" i="4"/>
  <c r="AB55" i="4" s="1"/>
  <c r="W52" i="4"/>
  <c r="AB52" i="4" s="1"/>
  <c r="W49" i="4"/>
  <c r="AB49" i="4" s="1"/>
  <c r="AB48" i="4"/>
  <c r="W47" i="4"/>
  <c r="AB47" i="4" s="1"/>
  <c r="W46" i="4"/>
  <c r="AB46" i="4" s="1"/>
  <c r="W45" i="4"/>
  <c r="AB45" i="4" s="1"/>
  <c r="W44" i="4"/>
  <c r="AB44" i="4"/>
  <c r="W43" i="4"/>
  <c r="AB43" i="4" s="1"/>
  <c r="W42" i="4"/>
  <c r="AB42" i="4" s="1"/>
  <c r="W41" i="4"/>
  <c r="AB41" i="4"/>
  <c r="V41" i="4"/>
  <c r="AA41" i="4" s="1"/>
  <c r="W40" i="4"/>
  <c r="AB40" i="4" s="1"/>
  <c r="V40" i="4"/>
  <c r="AA40" i="4" s="1"/>
  <c r="W39" i="4"/>
  <c r="AB39" i="4"/>
  <c r="W38" i="4"/>
  <c r="AB38" i="4" s="1"/>
  <c r="W37" i="4"/>
  <c r="AB37" i="4" s="1"/>
  <c r="W36" i="4"/>
  <c r="AB36" i="4" s="1"/>
  <c r="W35" i="4"/>
  <c r="AB35" i="4"/>
  <c r="AB33" i="4"/>
  <c r="W32" i="4"/>
  <c r="AB32" i="4"/>
  <c r="W31" i="4"/>
  <c r="AB31" i="4" s="1"/>
  <c r="W30" i="4"/>
  <c r="AB30" i="4" s="1"/>
  <c r="W29" i="4"/>
  <c r="AB29" i="4" s="1"/>
  <c r="W28" i="4"/>
  <c r="AB28" i="4" s="1"/>
  <c r="W27" i="4"/>
  <c r="AB27" i="4" s="1"/>
  <c r="W26" i="4"/>
  <c r="AB26" i="4" s="1"/>
  <c r="W22" i="4"/>
  <c r="AB22" i="4"/>
  <c r="W21" i="4"/>
  <c r="AB21" i="4" s="1"/>
  <c r="W20" i="4"/>
  <c r="AB20" i="4" s="1"/>
  <c r="W18" i="4"/>
  <c r="AB18" i="4" s="1"/>
  <c r="AB17" i="4"/>
  <c r="W14" i="4"/>
  <c r="AB14" i="4" s="1"/>
  <c r="W13" i="4"/>
  <c r="AB13" i="4" s="1"/>
  <c r="W11" i="4"/>
  <c r="AB11" i="4" s="1"/>
  <c r="W10" i="4"/>
  <c r="AB10" i="4" s="1"/>
  <c r="W9" i="4"/>
  <c r="AB9" i="4" s="1"/>
  <c r="W8" i="4"/>
  <c r="AB8" i="4"/>
  <c r="W7" i="4"/>
  <c r="AB7" i="4" s="1"/>
  <c r="W4" i="4"/>
  <c r="AB4" i="4" s="1"/>
  <c r="L3" i="4"/>
  <c r="W3" i="4" s="1"/>
  <c r="W5" i="4"/>
  <c r="AB5" i="4" s="1"/>
  <c r="W6" i="4"/>
  <c r="AB6" i="4" s="1"/>
  <c r="W79" i="4"/>
  <c r="AB79" i="4" s="1"/>
  <c r="U398" i="4"/>
  <c r="Z398" i="4" s="1"/>
  <c r="Z173" i="4"/>
  <c r="U201" i="4"/>
  <c r="Z201" i="4" s="1"/>
  <c r="N464" i="4"/>
  <c r="U468" i="4"/>
  <c r="O464" i="4"/>
  <c r="V468" i="4"/>
  <c r="P464" i="4"/>
  <c r="Q464" i="4"/>
  <c r="S34" i="4"/>
  <c r="T34" i="4"/>
  <c r="A463" i="4"/>
  <c r="A462" i="4"/>
  <c r="A460" i="4"/>
  <c r="A458" i="4"/>
  <c r="A457" i="4"/>
  <c r="A456" i="4"/>
  <c r="A455" i="4"/>
  <c r="A454" i="4"/>
  <c r="A453" i="4"/>
  <c r="A452" i="4"/>
  <c r="A451" i="4"/>
  <c r="A449" i="4"/>
  <c r="A448" i="4"/>
  <c r="A447" i="4"/>
  <c r="A446" i="4"/>
  <c r="A445" i="4"/>
  <c r="A444" i="4"/>
  <c r="A443" i="4"/>
  <c r="A441" i="4"/>
  <c r="A440" i="4"/>
  <c r="A439" i="4"/>
  <c r="A437" i="4"/>
  <c r="A436" i="4"/>
  <c r="A435" i="4"/>
  <c r="A432" i="4"/>
  <c r="A430" i="4"/>
  <c r="A429" i="4"/>
  <c r="A427" i="4"/>
  <c r="A426" i="4"/>
  <c r="A425" i="4"/>
  <c r="A424" i="4"/>
  <c r="A423" i="4"/>
  <c r="A422" i="4"/>
  <c r="A421" i="4"/>
  <c r="A420" i="4"/>
  <c r="A419" i="4"/>
  <c r="A418" i="4"/>
  <c r="A416" i="4"/>
  <c r="A414" i="4"/>
  <c r="A412" i="4"/>
  <c r="A411" i="4"/>
  <c r="A410" i="4"/>
  <c r="A409" i="4"/>
  <c r="A407" i="4"/>
  <c r="A406" i="4"/>
  <c r="A405" i="4"/>
  <c r="A404" i="4"/>
  <c r="A402" i="4"/>
  <c r="A401" i="4"/>
  <c r="A400" i="4"/>
  <c r="A399" i="4"/>
  <c r="A398" i="4"/>
  <c r="A397" i="4"/>
  <c r="A396" i="4"/>
  <c r="A395" i="4"/>
  <c r="A393" i="4"/>
  <c r="A392" i="4"/>
  <c r="A391" i="4"/>
  <c r="A390" i="4"/>
  <c r="A387" i="4"/>
  <c r="A386" i="4"/>
  <c r="A385" i="4"/>
  <c r="A384" i="4"/>
  <c r="A383" i="4"/>
  <c r="A382" i="4"/>
  <c r="A381" i="4"/>
  <c r="A380" i="4"/>
  <c r="A379" i="4"/>
  <c r="A378" i="4"/>
  <c r="A377" i="4"/>
  <c r="A376" i="4"/>
  <c r="A375" i="4"/>
  <c r="A374" i="4"/>
  <c r="A373" i="4"/>
  <c r="A372" i="4"/>
  <c r="A371" i="4"/>
  <c r="A370" i="4"/>
  <c r="A367" i="4"/>
  <c r="A366" i="4"/>
  <c r="A365" i="4"/>
  <c r="A364" i="4"/>
  <c r="A362" i="4"/>
  <c r="A361" i="4"/>
  <c r="A360" i="4"/>
  <c r="A359" i="4"/>
  <c r="A358" i="4"/>
  <c r="A357" i="4"/>
  <c r="A356" i="4"/>
  <c r="A355" i="4"/>
  <c r="A354" i="4"/>
  <c r="A353" i="4"/>
  <c r="A352" i="4"/>
  <c r="A351" i="4"/>
  <c r="A349" i="4"/>
  <c r="A348" i="4"/>
  <c r="A345" i="4"/>
  <c r="A344" i="4"/>
  <c r="A342" i="4"/>
  <c r="A341" i="4"/>
  <c r="A340" i="4"/>
  <c r="A339" i="4"/>
  <c r="A338" i="4"/>
  <c r="A337" i="4"/>
  <c r="A336" i="4"/>
  <c r="A335" i="4"/>
  <c r="A334" i="4"/>
  <c r="A333" i="4"/>
  <c r="A332" i="4"/>
  <c r="A331" i="4"/>
  <c r="A329" i="4"/>
  <c r="A328" i="4"/>
  <c r="A327" i="4"/>
  <c r="A326" i="4"/>
  <c r="A323" i="4"/>
  <c r="A322" i="4"/>
  <c r="A321" i="4"/>
  <c r="A320" i="4"/>
  <c r="A319" i="4"/>
  <c r="A317" i="4"/>
  <c r="A316" i="4"/>
  <c r="A315" i="4"/>
  <c r="A314" i="4"/>
  <c r="A313" i="4"/>
  <c r="A312" i="4"/>
  <c r="A311" i="4"/>
  <c r="A310" i="4"/>
  <c r="A309" i="4"/>
  <c r="A308" i="4"/>
  <c r="A307" i="4"/>
  <c r="A304" i="4"/>
  <c r="A303" i="4"/>
  <c r="A302" i="4"/>
  <c r="A301" i="4"/>
  <c r="A300" i="4"/>
  <c r="A299" i="4"/>
  <c r="A298" i="4"/>
  <c r="A297" i="4"/>
  <c r="A296" i="4"/>
  <c r="A295" i="4"/>
  <c r="A293" i="4"/>
  <c r="A291" i="4"/>
  <c r="A289" i="4"/>
  <c r="A288" i="4"/>
  <c r="A286" i="4"/>
  <c r="A285" i="4"/>
  <c r="A284" i="4"/>
  <c r="A283" i="4"/>
  <c r="A282" i="4"/>
  <c r="A281" i="4"/>
  <c r="A280" i="4"/>
  <c r="A279" i="4"/>
  <c r="A278" i="4"/>
  <c r="A277" i="4"/>
  <c r="A276" i="4"/>
  <c r="A275" i="4"/>
  <c r="A274" i="4"/>
  <c r="A273" i="4"/>
  <c r="A272" i="4"/>
  <c r="A271" i="4"/>
  <c r="A270" i="4"/>
  <c r="A269" i="4"/>
  <c r="A268" i="4"/>
  <c r="A266" i="4"/>
  <c r="A265" i="4"/>
  <c r="A264" i="4"/>
  <c r="A263" i="4"/>
  <c r="A262" i="4"/>
  <c r="A261" i="4"/>
  <c r="A260" i="4"/>
  <c r="A259" i="4"/>
  <c r="A258" i="4"/>
  <c r="A257" i="4"/>
  <c r="A256" i="4"/>
  <c r="A255" i="4"/>
  <c r="A254" i="4"/>
  <c r="A253" i="4"/>
  <c r="A251" i="4"/>
  <c r="A250" i="4"/>
  <c r="A249" i="4"/>
  <c r="A248" i="4"/>
  <c r="A247" i="4"/>
  <c r="A246" i="4"/>
  <c r="A245" i="4"/>
  <c r="A244" i="4"/>
  <c r="A243" i="4"/>
  <c r="A241" i="4"/>
  <c r="A240" i="4"/>
  <c r="A239" i="4"/>
  <c r="A238" i="4"/>
  <c r="A237" i="4"/>
  <c r="A236" i="4"/>
  <c r="A235" i="4"/>
  <c r="A234" i="4"/>
  <c r="A233" i="4"/>
  <c r="A232" i="4"/>
  <c r="A231" i="4"/>
  <c r="A230" i="4"/>
  <c r="A229" i="4"/>
  <c r="A228" i="4"/>
  <c r="A227" i="4"/>
  <c r="A226" i="4"/>
  <c r="A225" i="4"/>
  <c r="A223" i="4"/>
  <c r="A222" i="4"/>
  <c r="A220" i="4"/>
  <c r="A219" i="4"/>
  <c r="A218" i="4"/>
  <c r="A217" i="4"/>
  <c r="A216" i="4"/>
  <c r="A215" i="4"/>
  <c r="A214" i="4"/>
  <c r="A213" i="4"/>
  <c r="A212" i="4"/>
  <c r="A211" i="4"/>
  <c r="A210" i="4"/>
  <c r="A208" i="4"/>
  <c r="A207" i="4"/>
  <c r="A206" i="4"/>
  <c r="A205" i="4"/>
  <c r="A204" i="4"/>
  <c r="A203" i="4"/>
  <c r="A202" i="4"/>
  <c r="A201" i="4"/>
  <c r="A200" i="4"/>
  <c r="A199" i="4"/>
  <c r="A197" i="4"/>
  <c r="A196" i="4"/>
  <c r="A195" i="4"/>
  <c r="A194" i="4"/>
  <c r="A191" i="4"/>
  <c r="A190" i="4"/>
  <c r="A189" i="4"/>
  <c r="A188" i="4"/>
  <c r="A187" i="4"/>
  <c r="A186" i="4"/>
  <c r="A185" i="4"/>
  <c r="A184" i="4"/>
  <c r="A183" i="4"/>
  <c r="A182" i="4"/>
  <c r="A181" i="4"/>
  <c r="A180" i="4"/>
  <c r="A179" i="4"/>
  <c r="A178" i="4"/>
  <c r="A176" i="4"/>
  <c r="A175" i="4"/>
  <c r="A174" i="4"/>
  <c r="A172" i="4"/>
  <c r="A171" i="4"/>
  <c r="A169" i="4"/>
  <c r="A167" i="4"/>
  <c r="A166" i="4"/>
  <c r="A164" i="4"/>
  <c r="A163" i="4"/>
  <c r="A161" i="4"/>
  <c r="A160" i="4"/>
  <c r="A159" i="4"/>
  <c r="A158" i="4"/>
  <c r="A157" i="4"/>
  <c r="A155" i="4"/>
  <c r="A154" i="4"/>
  <c r="A153" i="4"/>
  <c r="A152" i="4"/>
  <c r="A151" i="4"/>
  <c r="A150" i="4"/>
  <c r="A149" i="4"/>
  <c r="A148" i="4"/>
  <c r="A147" i="4"/>
  <c r="A143" i="4"/>
  <c r="A142" i="4"/>
  <c r="A141" i="4"/>
  <c r="A140" i="4"/>
  <c r="A138" i="4"/>
  <c r="A137" i="4"/>
  <c r="A135" i="4"/>
  <c r="A134" i="4"/>
  <c r="A133" i="4"/>
  <c r="A132" i="4"/>
  <c r="A131" i="4"/>
  <c r="A130" i="4"/>
  <c r="A129" i="4"/>
  <c r="A127" i="4"/>
  <c r="A126" i="4"/>
  <c r="A125" i="4"/>
  <c r="A124" i="4"/>
  <c r="A123" i="4"/>
  <c r="A122" i="4"/>
  <c r="A120" i="4"/>
  <c r="A119" i="4"/>
  <c r="A117" i="4"/>
  <c r="A116" i="4"/>
  <c r="A114" i="4"/>
  <c r="A113" i="4"/>
  <c r="A112" i="4"/>
  <c r="A111" i="4"/>
  <c r="A110" i="4"/>
  <c r="A109" i="4"/>
  <c r="A108" i="4"/>
  <c r="A107" i="4"/>
  <c r="A106" i="4"/>
  <c r="A105" i="4"/>
  <c r="A104" i="4"/>
  <c r="A103" i="4"/>
  <c r="A102" i="4"/>
  <c r="A100" i="4"/>
  <c r="A99" i="4"/>
  <c r="A98" i="4"/>
  <c r="A97" i="4"/>
  <c r="A96" i="4"/>
  <c r="A95" i="4"/>
  <c r="A94" i="4"/>
  <c r="A93" i="4"/>
  <c r="A92" i="4"/>
  <c r="A91" i="4"/>
  <c r="A90" i="4"/>
  <c r="A88" i="4"/>
  <c r="A86" i="4"/>
  <c r="A85" i="4"/>
  <c r="A84" i="4"/>
  <c r="A83" i="4"/>
  <c r="A82" i="4"/>
  <c r="A81" i="4"/>
  <c r="A80" i="4"/>
  <c r="A79" i="4"/>
  <c r="A78" i="4"/>
  <c r="A77" i="4"/>
  <c r="A76" i="4"/>
  <c r="A75" i="4"/>
  <c r="A74" i="4"/>
  <c r="A73" i="4"/>
  <c r="A71" i="4"/>
  <c r="A70" i="4"/>
  <c r="A69" i="4"/>
  <c r="A65" i="4"/>
  <c r="A64" i="4"/>
  <c r="A63" i="4"/>
  <c r="A62" i="4"/>
  <c r="A61" i="4"/>
  <c r="A60" i="4"/>
  <c r="A59" i="4"/>
  <c r="A58" i="4"/>
  <c r="A57" i="4"/>
  <c r="A56" i="4"/>
  <c r="A55" i="4"/>
  <c r="A52" i="4"/>
  <c r="A51" i="4"/>
  <c r="A50" i="4"/>
  <c r="A49" i="4"/>
  <c r="A48" i="4"/>
  <c r="A47" i="4"/>
  <c r="A46" i="4"/>
  <c r="A45" i="4"/>
  <c r="A44" i="4"/>
  <c r="A43" i="4"/>
  <c r="A42" i="4"/>
  <c r="A41" i="4"/>
  <c r="A40" i="4"/>
  <c r="A39" i="4"/>
  <c r="A38" i="4"/>
  <c r="A37" i="4"/>
  <c r="A36" i="4"/>
  <c r="A35" i="4"/>
  <c r="A33" i="4"/>
  <c r="A31" i="4"/>
  <c r="A30" i="4"/>
  <c r="A28" i="4"/>
  <c r="A27" i="4"/>
  <c r="A22" i="4"/>
  <c r="A21" i="4"/>
  <c r="B450" i="4"/>
  <c r="A450" i="4"/>
  <c r="B442" i="4"/>
  <c r="A442" i="4"/>
  <c r="B428" i="4"/>
  <c r="A428" i="4"/>
  <c r="B415" i="4"/>
  <c r="A415" i="4" s="1"/>
  <c r="B408" i="4"/>
  <c r="A408" i="4"/>
  <c r="B368" i="4"/>
  <c r="A368" i="4"/>
  <c r="B363" i="4"/>
  <c r="A363" i="4"/>
  <c r="B350" i="4"/>
  <c r="A350" i="4" s="1"/>
  <c r="B346" i="4"/>
  <c r="A346" i="4"/>
  <c r="B343" i="4"/>
  <c r="A343" i="4"/>
  <c r="B330" i="4"/>
  <c r="A330" i="4"/>
  <c r="B324" i="4"/>
  <c r="A324" i="4" s="1"/>
  <c r="B318" i="4"/>
  <c r="A318" i="4"/>
  <c r="B290" i="4"/>
  <c r="A290" i="4"/>
  <c r="B252" i="4"/>
  <c r="A252" i="4"/>
  <c r="B224" i="4"/>
  <c r="A224" i="4" s="1"/>
  <c r="B209" i="4"/>
  <c r="A209" i="4"/>
  <c r="B198" i="4"/>
  <c r="A198" i="4"/>
  <c r="B192" i="4"/>
  <c r="A192" i="4"/>
  <c r="B173" i="4"/>
  <c r="A173" i="4" s="1"/>
  <c r="B162" i="4"/>
  <c r="A162" i="4"/>
  <c r="B156" i="4"/>
  <c r="A156" i="4"/>
  <c r="B139" i="4"/>
  <c r="A139" i="4"/>
  <c r="B128" i="4"/>
  <c r="A128" i="4" s="1"/>
  <c r="B101" i="4"/>
  <c r="A101" i="4"/>
  <c r="B89" i="4"/>
  <c r="A89" i="4"/>
  <c r="B67" i="4"/>
  <c r="A67" i="4"/>
  <c r="B66" i="4"/>
  <c r="A66" i="4" s="1"/>
  <c r="B32" i="4"/>
  <c r="A32" i="4"/>
  <c r="B29" i="4"/>
  <c r="A29" i="4"/>
  <c r="B26" i="4"/>
  <c r="A26" i="4"/>
  <c r="B24" i="4"/>
  <c r="A24" i="4" s="1"/>
  <c r="T450" i="4"/>
  <c r="S450" i="4"/>
  <c r="R450" i="4"/>
  <c r="T442" i="4"/>
  <c r="S442" i="4"/>
  <c r="R442" i="4"/>
  <c r="T428" i="4"/>
  <c r="S428" i="4"/>
  <c r="R428" i="4"/>
  <c r="T415" i="4"/>
  <c r="S415" i="4"/>
  <c r="R415" i="4"/>
  <c r="T408" i="4"/>
  <c r="S408" i="4"/>
  <c r="R408" i="4"/>
  <c r="T386" i="4"/>
  <c r="S386" i="4"/>
  <c r="R386" i="4"/>
  <c r="T363" i="4"/>
  <c r="S363" i="4"/>
  <c r="R363" i="4"/>
  <c r="T350" i="4"/>
  <c r="S350" i="4"/>
  <c r="R350" i="4"/>
  <c r="T346" i="4"/>
  <c r="S346" i="4"/>
  <c r="R346" i="4"/>
  <c r="T343" i="4"/>
  <c r="S343" i="4"/>
  <c r="R343" i="4"/>
  <c r="T330" i="4"/>
  <c r="S330" i="4"/>
  <c r="R330" i="4"/>
  <c r="T324" i="4"/>
  <c r="S324" i="4"/>
  <c r="R324" i="4"/>
  <c r="T318" i="4"/>
  <c r="S318" i="4"/>
  <c r="R318" i="4"/>
  <c r="T272" i="4"/>
  <c r="S272" i="4"/>
  <c r="R272" i="4"/>
  <c r="T252" i="4"/>
  <c r="S252" i="4"/>
  <c r="R252" i="4"/>
  <c r="T224" i="4"/>
  <c r="S224" i="4"/>
  <c r="R224" i="4"/>
  <c r="T209" i="4"/>
  <c r="S209" i="4"/>
  <c r="R209" i="4"/>
  <c r="T200" i="4"/>
  <c r="S200" i="4"/>
  <c r="R200" i="4"/>
  <c r="T198" i="4"/>
  <c r="S198" i="4"/>
  <c r="R198" i="4"/>
  <c r="T192" i="4"/>
  <c r="S192" i="4"/>
  <c r="R192" i="4"/>
  <c r="T173" i="4"/>
  <c r="S173" i="4"/>
  <c r="R173" i="4"/>
  <c r="T162" i="4"/>
  <c r="S162" i="4"/>
  <c r="R162" i="4"/>
  <c r="T156" i="4"/>
  <c r="S156" i="4"/>
  <c r="R156" i="4"/>
  <c r="T139" i="4"/>
  <c r="S139" i="4"/>
  <c r="R139" i="4"/>
  <c r="T128" i="4"/>
  <c r="S128" i="4"/>
  <c r="R128" i="4"/>
  <c r="T101" i="4"/>
  <c r="S101" i="4"/>
  <c r="R101" i="4"/>
  <c r="T89" i="4"/>
  <c r="S89" i="4"/>
  <c r="R89" i="4"/>
  <c r="T67" i="4"/>
  <c r="S67" i="4"/>
  <c r="R67" i="4"/>
  <c r="T66" i="4"/>
  <c r="S66" i="4"/>
  <c r="R66" i="4"/>
  <c r="T32" i="4"/>
  <c r="S32" i="4"/>
  <c r="R32" i="4"/>
  <c r="T29" i="4"/>
  <c r="S29" i="4"/>
  <c r="R29" i="4"/>
  <c r="T26" i="4"/>
  <c r="S26" i="4"/>
  <c r="R26" i="4"/>
  <c r="T24" i="4"/>
  <c r="S24" i="4"/>
  <c r="R24" i="4"/>
  <c r="T20" i="4"/>
  <c r="S20" i="4"/>
  <c r="R20" i="4"/>
  <c r="U272" i="4"/>
  <c r="Z272" i="4" s="1"/>
  <c r="U386" i="4"/>
  <c r="Z386" i="4"/>
  <c r="U363" i="4"/>
  <c r="Z363" i="4"/>
  <c r="U26" i="4"/>
  <c r="Z26" i="4"/>
  <c r="U66" i="4"/>
  <c r="Z66" i="4" s="1"/>
  <c r="U209" i="4"/>
  <c r="Z209" i="4"/>
  <c r="U200" i="4"/>
  <c r="Z200" i="4" s="1"/>
  <c r="U139" i="4"/>
  <c r="Z139" i="4" s="1"/>
  <c r="U318" i="4"/>
  <c r="Z318" i="4" s="1"/>
  <c r="U346" i="4"/>
  <c r="Z346" i="4" s="1"/>
  <c r="U192" i="4"/>
  <c r="Z192" i="4"/>
  <c r="U428" i="4"/>
  <c r="Z428" i="4" s="1"/>
  <c r="U408" i="4"/>
  <c r="Z408" i="4" s="1"/>
  <c r="Z89" i="4"/>
  <c r="U67" i="4"/>
  <c r="Z67" i="4" s="1"/>
  <c r="U252" i="4"/>
  <c r="Z252" i="4" s="1"/>
  <c r="U415" i="4"/>
  <c r="Z415" i="4" s="1"/>
  <c r="U162" i="4"/>
  <c r="Z162" i="4" s="1"/>
  <c r="U156" i="4"/>
  <c r="Z156" i="4" s="1"/>
  <c r="U350" i="4"/>
  <c r="Z350" i="4"/>
  <c r="U20" i="4"/>
  <c r="Z20" i="4" s="1"/>
  <c r="Z450" i="4"/>
  <c r="U330" i="4"/>
  <c r="Z330" i="4"/>
  <c r="U224" i="4"/>
  <c r="Z224" i="4" s="1"/>
  <c r="U440" i="4"/>
  <c r="Z440" i="4" s="1"/>
  <c r="H464" i="4"/>
  <c r="W466" i="4" s="1"/>
  <c r="I464" i="4"/>
  <c r="X466" i="4"/>
  <c r="X470" i="4" s="1"/>
  <c r="U466" i="4"/>
  <c r="AC432" i="4"/>
  <c r="Z432" i="4"/>
  <c r="T432" i="4"/>
  <c r="S432" i="4"/>
  <c r="R432" i="4"/>
  <c r="T463" i="4"/>
  <c r="S463" i="4"/>
  <c r="R463" i="4"/>
  <c r="T462" i="4"/>
  <c r="S462" i="4"/>
  <c r="R462" i="4"/>
  <c r="T460" i="4"/>
  <c r="S460" i="4"/>
  <c r="R460" i="4"/>
  <c r="T458" i="4"/>
  <c r="S458" i="4"/>
  <c r="R458" i="4"/>
  <c r="T457" i="4"/>
  <c r="S457" i="4"/>
  <c r="R457" i="4"/>
  <c r="T456" i="4"/>
  <c r="S456" i="4"/>
  <c r="R456" i="4"/>
  <c r="T455" i="4"/>
  <c r="S455" i="4"/>
  <c r="R455" i="4"/>
  <c r="T454" i="4"/>
  <c r="S454" i="4"/>
  <c r="R454" i="4"/>
  <c r="T453" i="4"/>
  <c r="S453" i="4"/>
  <c r="R453" i="4"/>
  <c r="T452" i="4"/>
  <c r="S452" i="4"/>
  <c r="R452" i="4"/>
  <c r="T451" i="4"/>
  <c r="S451" i="4"/>
  <c r="R451" i="4"/>
  <c r="T449" i="4"/>
  <c r="S449" i="4"/>
  <c r="R449" i="4"/>
  <c r="T448" i="4"/>
  <c r="S448" i="4"/>
  <c r="R448" i="4"/>
  <c r="T447" i="4"/>
  <c r="S447" i="4"/>
  <c r="R447" i="4"/>
  <c r="T446" i="4"/>
  <c r="S446" i="4"/>
  <c r="R446" i="4"/>
  <c r="T445" i="4"/>
  <c r="S445" i="4"/>
  <c r="R445" i="4"/>
  <c r="T444" i="4"/>
  <c r="S444" i="4"/>
  <c r="R444" i="4"/>
  <c r="T443" i="4"/>
  <c r="S443" i="4"/>
  <c r="R443" i="4"/>
  <c r="T441" i="4"/>
  <c r="S441" i="4"/>
  <c r="R441" i="4"/>
  <c r="T440" i="4"/>
  <c r="S440" i="4"/>
  <c r="R440" i="4"/>
  <c r="T439" i="4"/>
  <c r="S439" i="4"/>
  <c r="R439" i="4"/>
  <c r="T437" i="4"/>
  <c r="S437" i="4"/>
  <c r="R437" i="4"/>
  <c r="T436" i="4"/>
  <c r="S436" i="4"/>
  <c r="R436" i="4"/>
  <c r="T435" i="4"/>
  <c r="S435" i="4"/>
  <c r="R435" i="4"/>
  <c r="T430" i="4"/>
  <c r="S430" i="4"/>
  <c r="R430" i="4"/>
  <c r="T429" i="4"/>
  <c r="S429" i="4"/>
  <c r="R429" i="4"/>
  <c r="T427" i="4"/>
  <c r="S427" i="4"/>
  <c r="R427" i="4"/>
  <c r="T426" i="4"/>
  <c r="S426" i="4"/>
  <c r="R426" i="4"/>
  <c r="T425" i="4"/>
  <c r="S425" i="4"/>
  <c r="R425" i="4"/>
  <c r="T424" i="4"/>
  <c r="S424" i="4"/>
  <c r="R424" i="4"/>
  <c r="T423" i="4"/>
  <c r="S423" i="4"/>
  <c r="R423" i="4"/>
  <c r="T422" i="4"/>
  <c r="R422" i="4"/>
  <c r="T421" i="4"/>
  <c r="S421" i="4"/>
  <c r="R421" i="4"/>
  <c r="T420" i="4"/>
  <c r="S420" i="4"/>
  <c r="R420" i="4"/>
  <c r="T419" i="4"/>
  <c r="S419" i="4"/>
  <c r="R419" i="4"/>
  <c r="T418" i="4"/>
  <c r="S418" i="4"/>
  <c r="R418" i="4"/>
  <c r="T416" i="4"/>
  <c r="R416" i="4"/>
  <c r="T414" i="4"/>
  <c r="S414" i="4"/>
  <c r="R414" i="4"/>
  <c r="T412" i="4"/>
  <c r="S412" i="4"/>
  <c r="R412" i="4"/>
  <c r="T411" i="4"/>
  <c r="S411" i="4"/>
  <c r="R411" i="4"/>
  <c r="T410" i="4"/>
  <c r="S410" i="4"/>
  <c r="R410" i="4"/>
  <c r="T409" i="4"/>
  <c r="S409" i="4"/>
  <c r="R409" i="4"/>
  <c r="T407" i="4"/>
  <c r="S407" i="4"/>
  <c r="R407" i="4"/>
  <c r="T406" i="4"/>
  <c r="S406" i="4"/>
  <c r="R406" i="4"/>
  <c r="T405" i="4"/>
  <c r="S405" i="4"/>
  <c r="R405" i="4"/>
  <c r="T404" i="4"/>
  <c r="S404" i="4"/>
  <c r="R404" i="4"/>
  <c r="T402" i="4"/>
  <c r="S402" i="4"/>
  <c r="R402" i="4"/>
  <c r="T401" i="4"/>
  <c r="S401" i="4"/>
  <c r="R401" i="4"/>
  <c r="T400" i="4"/>
  <c r="S400" i="4"/>
  <c r="R400" i="4"/>
  <c r="T399" i="4"/>
  <c r="R399" i="4"/>
  <c r="T398" i="4"/>
  <c r="R398" i="4"/>
  <c r="T397" i="4"/>
  <c r="S397" i="4"/>
  <c r="R397" i="4"/>
  <c r="T396" i="4"/>
  <c r="S396" i="4"/>
  <c r="R396" i="4"/>
  <c r="T395" i="4"/>
  <c r="S395" i="4"/>
  <c r="R395" i="4"/>
  <c r="T393" i="4"/>
  <c r="S393" i="4"/>
  <c r="R393" i="4"/>
  <c r="T392" i="4"/>
  <c r="S392" i="4"/>
  <c r="R392" i="4"/>
  <c r="T391" i="4"/>
  <c r="S391" i="4"/>
  <c r="R391" i="4"/>
  <c r="T390" i="4"/>
  <c r="S390" i="4"/>
  <c r="R390" i="4"/>
  <c r="T387" i="4"/>
  <c r="S387" i="4"/>
  <c r="R387" i="4"/>
  <c r="T385" i="4"/>
  <c r="S385" i="4"/>
  <c r="R385" i="4"/>
  <c r="T384" i="4"/>
  <c r="S384" i="4"/>
  <c r="R384" i="4"/>
  <c r="T383" i="4"/>
  <c r="S383" i="4"/>
  <c r="R383" i="4"/>
  <c r="T382" i="4"/>
  <c r="S382" i="4"/>
  <c r="R382" i="4"/>
  <c r="T381" i="4"/>
  <c r="S381" i="4"/>
  <c r="R381" i="4"/>
  <c r="T380" i="4"/>
  <c r="S380" i="4"/>
  <c r="R380" i="4"/>
  <c r="T379" i="4"/>
  <c r="S379" i="4"/>
  <c r="R379" i="4"/>
  <c r="T378" i="4"/>
  <c r="S378" i="4"/>
  <c r="R378" i="4"/>
  <c r="T377" i="4"/>
  <c r="R377" i="4"/>
  <c r="T376" i="4"/>
  <c r="S376" i="4"/>
  <c r="R376" i="4"/>
  <c r="T375" i="4"/>
  <c r="S375" i="4"/>
  <c r="R375" i="4"/>
  <c r="T374" i="4"/>
  <c r="S374" i="4"/>
  <c r="R374" i="4"/>
  <c r="T373" i="4"/>
  <c r="R373" i="4"/>
  <c r="T372" i="4"/>
  <c r="S372" i="4"/>
  <c r="R372" i="4"/>
  <c r="T371" i="4"/>
  <c r="S371" i="4"/>
  <c r="R371" i="4"/>
  <c r="T370" i="4"/>
  <c r="S370" i="4"/>
  <c r="R370" i="4"/>
  <c r="T368" i="4"/>
  <c r="R368" i="4"/>
  <c r="T367" i="4"/>
  <c r="S367" i="4"/>
  <c r="R367" i="4"/>
  <c r="T366" i="4"/>
  <c r="S366" i="4"/>
  <c r="R366" i="4"/>
  <c r="T365" i="4"/>
  <c r="S365" i="4"/>
  <c r="R365" i="4"/>
  <c r="T364" i="4"/>
  <c r="R364" i="4"/>
  <c r="T362" i="4"/>
  <c r="S362" i="4"/>
  <c r="R362" i="4"/>
  <c r="T361" i="4"/>
  <c r="S361" i="4"/>
  <c r="R361" i="4"/>
  <c r="T360" i="4"/>
  <c r="S360" i="4"/>
  <c r="R360" i="4"/>
  <c r="T359" i="4"/>
  <c r="S359" i="4"/>
  <c r="R359" i="4"/>
  <c r="T358" i="4"/>
  <c r="S358" i="4"/>
  <c r="R358" i="4"/>
  <c r="T357" i="4"/>
  <c r="S357" i="4"/>
  <c r="R357" i="4"/>
  <c r="T356" i="4"/>
  <c r="S356" i="4"/>
  <c r="R356" i="4"/>
  <c r="T355" i="4"/>
  <c r="S355" i="4"/>
  <c r="R355" i="4"/>
  <c r="T354" i="4"/>
  <c r="S354" i="4"/>
  <c r="R354" i="4"/>
  <c r="T353" i="4"/>
  <c r="S353" i="4"/>
  <c r="R353" i="4"/>
  <c r="T352" i="4"/>
  <c r="S352" i="4"/>
  <c r="R352" i="4"/>
  <c r="T351" i="4"/>
  <c r="S351" i="4"/>
  <c r="R351" i="4"/>
  <c r="T349" i="4"/>
  <c r="S349" i="4"/>
  <c r="R349" i="4"/>
  <c r="T348" i="4"/>
  <c r="S348" i="4"/>
  <c r="R348" i="4"/>
  <c r="T345" i="4"/>
  <c r="S345" i="4"/>
  <c r="R345" i="4"/>
  <c r="T344" i="4"/>
  <c r="S344" i="4"/>
  <c r="R344" i="4"/>
  <c r="T342" i="4"/>
  <c r="S342" i="4"/>
  <c r="R342" i="4"/>
  <c r="T341" i="4"/>
  <c r="S341" i="4"/>
  <c r="R341" i="4"/>
  <c r="T340" i="4"/>
  <c r="S340" i="4"/>
  <c r="R340" i="4"/>
  <c r="T339" i="4"/>
  <c r="S339" i="4"/>
  <c r="R339" i="4"/>
  <c r="T338" i="4"/>
  <c r="S338" i="4"/>
  <c r="R338" i="4"/>
  <c r="T337" i="4"/>
  <c r="S337" i="4"/>
  <c r="R337" i="4"/>
  <c r="T336" i="4"/>
  <c r="S336" i="4"/>
  <c r="R336" i="4"/>
  <c r="T335" i="4"/>
  <c r="S335" i="4"/>
  <c r="R335" i="4"/>
  <c r="T334" i="4"/>
  <c r="S334" i="4"/>
  <c r="R334" i="4"/>
  <c r="T333" i="4"/>
  <c r="S333" i="4"/>
  <c r="R333" i="4"/>
  <c r="T332" i="4"/>
  <c r="S332" i="4"/>
  <c r="R332" i="4"/>
  <c r="T331" i="4"/>
  <c r="S331" i="4"/>
  <c r="R331" i="4"/>
  <c r="T329" i="4"/>
  <c r="S329" i="4"/>
  <c r="R329" i="4"/>
  <c r="T328" i="4"/>
  <c r="S328" i="4"/>
  <c r="R328" i="4"/>
  <c r="T327" i="4"/>
  <c r="S327" i="4"/>
  <c r="R327" i="4"/>
  <c r="T326" i="4"/>
  <c r="S326" i="4"/>
  <c r="R326" i="4"/>
  <c r="T323" i="4"/>
  <c r="S323" i="4"/>
  <c r="R323" i="4"/>
  <c r="T322" i="4"/>
  <c r="S322" i="4"/>
  <c r="R322" i="4"/>
  <c r="T321" i="4"/>
  <c r="S321" i="4"/>
  <c r="R321" i="4"/>
  <c r="T320" i="4"/>
  <c r="S320" i="4"/>
  <c r="R320" i="4"/>
  <c r="T319" i="4"/>
  <c r="S319" i="4"/>
  <c r="R319" i="4"/>
  <c r="T317" i="4"/>
  <c r="S317" i="4"/>
  <c r="R317" i="4"/>
  <c r="T316" i="4"/>
  <c r="S316" i="4"/>
  <c r="R316" i="4"/>
  <c r="T315" i="4"/>
  <c r="S315" i="4"/>
  <c r="R315" i="4"/>
  <c r="T314" i="4"/>
  <c r="S314" i="4"/>
  <c r="R314" i="4"/>
  <c r="T313" i="4"/>
  <c r="S313" i="4"/>
  <c r="R313" i="4"/>
  <c r="T312" i="4"/>
  <c r="S312" i="4"/>
  <c r="R312" i="4"/>
  <c r="T311" i="4"/>
  <c r="S311" i="4"/>
  <c r="R311" i="4"/>
  <c r="T310" i="4"/>
  <c r="S310" i="4"/>
  <c r="R310" i="4"/>
  <c r="T309" i="4"/>
  <c r="S309" i="4"/>
  <c r="R309" i="4"/>
  <c r="T308" i="4"/>
  <c r="S308" i="4"/>
  <c r="R308" i="4"/>
  <c r="T307" i="4"/>
  <c r="S307" i="4"/>
  <c r="R307" i="4"/>
  <c r="T304" i="4"/>
  <c r="S304" i="4"/>
  <c r="R304" i="4"/>
  <c r="T303" i="4"/>
  <c r="S303" i="4"/>
  <c r="R303" i="4"/>
  <c r="T302" i="4"/>
  <c r="S302" i="4"/>
  <c r="R302" i="4"/>
  <c r="T301" i="4"/>
  <c r="S301" i="4"/>
  <c r="R301" i="4"/>
  <c r="T300" i="4"/>
  <c r="S300" i="4"/>
  <c r="R300" i="4"/>
  <c r="T299" i="4"/>
  <c r="S299" i="4"/>
  <c r="R299" i="4"/>
  <c r="T298" i="4"/>
  <c r="S298" i="4"/>
  <c r="R298" i="4"/>
  <c r="T297" i="4"/>
  <c r="S297" i="4"/>
  <c r="R297" i="4"/>
  <c r="T296" i="4"/>
  <c r="S296" i="4"/>
  <c r="R296" i="4"/>
  <c r="T295" i="4"/>
  <c r="S295" i="4"/>
  <c r="R295" i="4"/>
  <c r="T293" i="4"/>
  <c r="S293" i="4"/>
  <c r="R293" i="4"/>
  <c r="T291" i="4"/>
  <c r="S291" i="4"/>
  <c r="R291" i="4"/>
  <c r="T290" i="4"/>
  <c r="S290" i="4"/>
  <c r="R290" i="4"/>
  <c r="T289" i="4"/>
  <c r="S289" i="4"/>
  <c r="R289" i="4"/>
  <c r="T288" i="4"/>
  <c r="S288" i="4"/>
  <c r="R288" i="4"/>
  <c r="X286" i="4"/>
  <c r="AC286" i="4" s="1"/>
  <c r="T286" i="4"/>
  <c r="S286" i="4"/>
  <c r="R286" i="4"/>
  <c r="T285" i="4"/>
  <c r="S285" i="4"/>
  <c r="R285" i="4"/>
  <c r="T284" i="4"/>
  <c r="S284" i="4"/>
  <c r="R284" i="4"/>
  <c r="T283" i="4"/>
  <c r="S283" i="4"/>
  <c r="R283" i="4"/>
  <c r="T282" i="4"/>
  <c r="S282" i="4"/>
  <c r="R282" i="4"/>
  <c r="T281" i="4"/>
  <c r="S281" i="4"/>
  <c r="R281" i="4"/>
  <c r="T280" i="4"/>
  <c r="S280" i="4"/>
  <c r="R280" i="4"/>
  <c r="T279" i="4"/>
  <c r="S279" i="4"/>
  <c r="R279" i="4"/>
  <c r="T278" i="4"/>
  <c r="S278" i="4"/>
  <c r="R278" i="4"/>
  <c r="T277" i="4"/>
  <c r="S277" i="4"/>
  <c r="R277" i="4"/>
  <c r="T276" i="4"/>
  <c r="S276" i="4"/>
  <c r="R276" i="4"/>
  <c r="T275" i="4"/>
  <c r="S275" i="4"/>
  <c r="R275" i="4"/>
  <c r="T274" i="4"/>
  <c r="S274" i="4"/>
  <c r="R274" i="4"/>
  <c r="T273" i="4"/>
  <c r="S273" i="4"/>
  <c r="R273" i="4"/>
  <c r="T271" i="4"/>
  <c r="S271" i="4"/>
  <c r="R271" i="4"/>
  <c r="T270" i="4"/>
  <c r="S270" i="4"/>
  <c r="R270" i="4"/>
  <c r="T269" i="4"/>
  <c r="S269" i="4"/>
  <c r="R269" i="4"/>
  <c r="T268" i="4"/>
  <c r="S268" i="4"/>
  <c r="R268" i="4"/>
  <c r="T266" i="4"/>
  <c r="S266" i="4"/>
  <c r="R266" i="4"/>
  <c r="T265" i="4"/>
  <c r="S265" i="4"/>
  <c r="R265" i="4"/>
  <c r="T264" i="4"/>
  <c r="S264" i="4"/>
  <c r="R264" i="4"/>
  <c r="T263" i="4"/>
  <c r="S263" i="4"/>
  <c r="R263" i="4"/>
  <c r="T262" i="4"/>
  <c r="S262" i="4"/>
  <c r="R262" i="4"/>
  <c r="T261" i="4"/>
  <c r="S261" i="4"/>
  <c r="R261" i="4"/>
  <c r="T260" i="4"/>
  <c r="S260" i="4"/>
  <c r="R260" i="4"/>
  <c r="T259" i="4"/>
  <c r="S259" i="4"/>
  <c r="R259" i="4"/>
  <c r="T258" i="4"/>
  <c r="S258" i="4"/>
  <c r="R258" i="4"/>
  <c r="T257" i="4"/>
  <c r="S257" i="4"/>
  <c r="R257" i="4"/>
  <c r="T256" i="4"/>
  <c r="S256" i="4"/>
  <c r="R256" i="4"/>
  <c r="T255" i="4"/>
  <c r="S255" i="4"/>
  <c r="R255" i="4"/>
  <c r="T254" i="4"/>
  <c r="S254" i="4"/>
  <c r="R254" i="4"/>
  <c r="T253" i="4"/>
  <c r="S253" i="4"/>
  <c r="R253" i="4"/>
  <c r="T251" i="4"/>
  <c r="S251" i="4"/>
  <c r="R251" i="4"/>
  <c r="T250" i="4"/>
  <c r="S250" i="4"/>
  <c r="R250" i="4"/>
  <c r="T249" i="4"/>
  <c r="S249" i="4"/>
  <c r="R249" i="4"/>
  <c r="T248" i="4"/>
  <c r="S248" i="4"/>
  <c r="R248" i="4"/>
  <c r="T247" i="4"/>
  <c r="S247" i="4"/>
  <c r="R247" i="4"/>
  <c r="T246" i="4"/>
  <c r="R246" i="4"/>
  <c r="T245" i="4"/>
  <c r="S245" i="4"/>
  <c r="R245" i="4"/>
  <c r="T244" i="4"/>
  <c r="S244" i="4"/>
  <c r="R244" i="4"/>
  <c r="T243" i="4"/>
  <c r="S243" i="4"/>
  <c r="R243" i="4"/>
  <c r="T241" i="4"/>
  <c r="S241" i="4"/>
  <c r="R241" i="4"/>
  <c r="T240" i="4"/>
  <c r="S240" i="4"/>
  <c r="R240" i="4"/>
  <c r="T239" i="4"/>
  <c r="S239" i="4"/>
  <c r="R239" i="4"/>
  <c r="T238" i="4"/>
  <c r="S238" i="4"/>
  <c r="R238" i="4"/>
  <c r="T237" i="4"/>
  <c r="S237" i="4"/>
  <c r="R237" i="4"/>
  <c r="T236" i="4"/>
  <c r="S236" i="4"/>
  <c r="R236" i="4"/>
  <c r="T235" i="4"/>
  <c r="S235" i="4"/>
  <c r="R235" i="4"/>
  <c r="T234" i="4"/>
  <c r="S234" i="4"/>
  <c r="R234" i="4"/>
  <c r="T233" i="4"/>
  <c r="S233" i="4"/>
  <c r="R233" i="4"/>
  <c r="T232" i="4"/>
  <c r="S232" i="4"/>
  <c r="R232" i="4"/>
  <c r="T231" i="4"/>
  <c r="S231" i="4"/>
  <c r="R231" i="4"/>
  <c r="T230" i="4"/>
  <c r="S230" i="4"/>
  <c r="R230" i="4"/>
  <c r="T229" i="4"/>
  <c r="S229" i="4"/>
  <c r="R229" i="4"/>
  <c r="T228" i="4"/>
  <c r="S228" i="4"/>
  <c r="R228" i="4"/>
  <c r="T227" i="4"/>
  <c r="S227" i="4"/>
  <c r="R227" i="4"/>
  <c r="T226" i="4"/>
  <c r="S226" i="4"/>
  <c r="R226" i="4"/>
  <c r="T225" i="4"/>
  <c r="R225" i="4"/>
  <c r="T223" i="4"/>
  <c r="S223" i="4"/>
  <c r="R223" i="4"/>
  <c r="T222" i="4"/>
  <c r="S222" i="4"/>
  <c r="R222" i="4"/>
  <c r="T220" i="4"/>
  <c r="S220" i="4"/>
  <c r="R220" i="4"/>
  <c r="T219" i="4"/>
  <c r="S219" i="4"/>
  <c r="R219" i="4"/>
  <c r="T218" i="4"/>
  <c r="S218" i="4"/>
  <c r="R218" i="4"/>
  <c r="T217" i="4"/>
  <c r="R217" i="4"/>
  <c r="T216" i="4"/>
  <c r="S216" i="4"/>
  <c r="R216" i="4"/>
  <c r="T215" i="4"/>
  <c r="S215" i="4"/>
  <c r="R215" i="4"/>
  <c r="T214" i="4"/>
  <c r="S214" i="4"/>
  <c r="R214" i="4"/>
  <c r="T213" i="4"/>
  <c r="R213" i="4"/>
  <c r="T212" i="4"/>
  <c r="S212" i="4"/>
  <c r="R212" i="4"/>
  <c r="T211" i="4"/>
  <c r="S211" i="4"/>
  <c r="R211" i="4"/>
  <c r="T210" i="4"/>
  <c r="S210" i="4"/>
  <c r="R210" i="4"/>
  <c r="T208" i="4"/>
  <c r="S208" i="4"/>
  <c r="R208" i="4"/>
  <c r="T207" i="4"/>
  <c r="S207" i="4"/>
  <c r="R207" i="4"/>
  <c r="T206" i="4"/>
  <c r="S206" i="4"/>
  <c r="R206" i="4"/>
  <c r="T205" i="4"/>
  <c r="S205" i="4"/>
  <c r="R205" i="4"/>
  <c r="T204" i="4"/>
  <c r="S204" i="4"/>
  <c r="R204" i="4"/>
  <c r="T203" i="4"/>
  <c r="S203" i="4"/>
  <c r="R203" i="4"/>
  <c r="T202" i="4"/>
  <c r="R202" i="4"/>
  <c r="T201" i="4"/>
  <c r="S201" i="4"/>
  <c r="R201" i="4"/>
  <c r="T199" i="4"/>
  <c r="S199" i="4"/>
  <c r="R199" i="4"/>
  <c r="T197" i="4"/>
  <c r="S197" i="4"/>
  <c r="R197" i="4"/>
  <c r="T196" i="4"/>
  <c r="S196" i="4"/>
  <c r="R196" i="4"/>
  <c r="T195" i="4"/>
  <c r="S195" i="4"/>
  <c r="R195" i="4"/>
  <c r="T194" i="4"/>
  <c r="S194" i="4"/>
  <c r="R194" i="4"/>
  <c r="T191" i="4"/>
  <c r="S191" i="4"/>
  <c r="R191" i="4"/>
  <c r="T190" i="4"/>
  <c r="S190" i="4"/>
  <c r="R190" i="4"/>
  <c r="T189" i="4"/>
  <c r="S189" i="4"/>
  <c r="R189" i="4"/>
  <c r="U188" i="4"/>
  <c r="Z188" i="4" s="1"/>
  <c r="T188" i="4"/>
  <c r="S188" i="4"/>
  <c r="R188" i="4"/>
  <c r="T187" i="4"/>
  <c r="S187" i="4"/>
  <c r="R187" i="4"/>
  <c r="T186" i="4"/>
  <c r="S186" i="4"/>
  <c r="R186" i="4"/>
  <c r="T185" i="4"/>
  <c r="S185" i="4"/>
  <c r="R185" i="4"/>
  <c r="T184" i="4"/>
  <c r="S184" i="4"/>
  <c r="R184" i="4"/>
  <c r="T183" i="4"/>
  <c r="S183" i="4"/>
  <c r="R183" i="4"/>
  <c r="T182" i="4"/>
  <c r="S182" i="4"/>
  <c r="R182" i="4"/>
  <c r="T181" i="4"/>
  <c r="S181" i="4"/>
  <c r="R181" i="4"/>
  <c r="T180" i="4"/>
  <c r="S180" i="4"/>
  <c r="R180" i="4"/>
  <c r="T179" i="4"/>
  <c r="S179" i="4"/>
  <c r="R179" i="4"/>
  <c r="T178" i="4"/>
  <c r="S178" i="4"/>
  <c r="R178" i="4"/>
  <c r="T176" i="4"/>
  <c r="S176" i="4"/>
  <c r="R176" i="4"/>
  <c r="T175" i="4"/>
  <c r="S175" i="4"/>
  <c r="R175" i="4"/>
  <c r="T174" i="4"/>
  <c r="S174" i="4"/>
  <c r="R174" i="4"/>
  <c r="T172" i="4"/>
  <c r="S172" i="4"/>
  <c r="R172" i="4"/>
  <c r="T171" i="4"/>
  <c r="S171" i="4"/>
  <c r="R171" i="4"/>
  <c r="T169" i="4"/>
  <c r="S169" i="4"/>
  <c r="R169" i="4"/>
  <c r="T167" i="4"/>
  <c r="S167" i="4"/>
  <c r="R167" i="4"/>
  <c r="T166" i="4"/>
  <c r="S166" i="4"/>
  <c r="R166" i="4"/>
  <c r="T164" i="4"/>
  <c r="S164" i="4"/>
  <c r="R164" i="4"/>
  <c r="T163" i="4"/>
  <c r="S163" i="4"/>
  <c r="R163" i="4"/>
  <c r="T161" i="4"/>
  <c r="S161" i="4"/>
  <c r="R161" i="4"/>
  <c r="T160" i="4"/>
  <c r="S160" i="4"/>
  <c r="R160" i="4"/>
  <c r="T159" i="4"/>
  <c r="R159" i="4"/>
  <c r="T158" i="4"/>
  <c r="S158" i="4"/>
  <c r="R158" i="4"/>
  <c r="T157" i="4"/>
  <c r="R157" i="4"/>
  <c r="T155" i="4"/>
  <c r="R155" i="4"/>
  <c r="T154" i="4"/>
  <c r="S154" i="4"/>
  <c r="R154" i="4"/>
  <c r="T153" i="4"/>
  <c r="S153" i="4"/>
  <c r="R153" i="4"/>
  <c r="T152" i="4"/>
  <c r="R152" i="4"/>
  <c r="T151" i="4"/>
  <c r="S151" i="4"/>
  <c r="R151" i="4"/>
  <c r="T150" i="4"/>
  <c r="S150" i="4"/>
  <c r="R150" i="4"/>
  <c r="T149" i="4"/>
  <c r="S149" i="4"/>
  <c r="R149" i="4"/>
  <c r="T148" i="4"/>
  <c r="S148" i="4"/>
  <c r="R148" i="4"/>
  <c r="T147" i="4"/>
  <c r="S147" i="4"/>
  <c r="R147" i="4"/>
  <c r="T143" i="4"/>
  <c r="S143" i="4"/>
  <c r="R143" i="4"/>
  <c r="T142" i="4"/>
  <c r="S142" i="4"/>
  <c r="R142" i="4"/>
  <c r="T141" i="4"/>
  <c r="S141" i="4"/>
  <c r="R141" i="4"/>
  <c r="T140" i="4"/>
  <c r="S140" i="4"/>
  <c r="R140" i="4"/>
  <c r="T138" i="4"/>
  <c r="S138" i="4"/>
  <c r="R138" i="4"/>
  <c r="T137" i="4"/>
  <c r="S137" i="4"/>
  <c r="R137" i="4"/>
  <c r="T135" i="4"/>
  <c r="S135" i="4"/>
  <c r="R135" i="4"/>
  <c r="T134" i="4"/>
  <c r="S134" i="4"/>
  <c r="R134" i="4"/>
  <c r="T133" i="4"/>
  <c r="S133" i="4"/>
  <c r="R133" i="4"/>
  <c r="T132" i="4"/>
  <c r="S132" i="4"/>
  <c r="R132" i="4"/>
  <c r="T131" i="4"/>
  <c r="S131" i="4"/>
  <c r="R131" i="4"/>
  <c r="T130" i="4"/>
  <c r="S130" i="4"/>
  <c r="R130" i="4"/>
  <c r="T129" i="4"/>
  <c r="S129" i="4"/>
  <c r="R129" i="4"/>
  <c r="T127" i="4"/>
  <c r="S127" i="4"/>
  <c r="R127" i="4"/>
  <c r="T126" i="4"/>
  <c r="S126" i="4"/>
  <c r="R126" i="4"/>
  <c r="T125" i="4"/>
  <c r="S125" i="4"/>
  <c r="R125" i="4"/>
  <c r="T124" i="4"/>
  <c r="S124" i="4"/>
  <c r="R124" i="4"/>
  <c r="T123" i="4"/>
  <c r="S123" i="4"/>
  <c r="R123" i="4"/>
  <c r="T122" i="4"/>
  <c r="S122" i="4"/>
  <c r="R122" i="4"/>
  <c r="T120" i="4"/>
  <c r="S120" i="4"/>
  <c r="R120" i="4"/>
  <c r="T119" i="4"/>
  <c r="S119" i="4"/>
  <c r="R119" i="4"/>
  <c r="T117" i="4"/>
  <c r="S117" i="4"/>
  <c r="R117" i="4"/>
  <c r="T116" i="4"/>
  <c r="S116" i="4"/>
  <c r="R116" i="4"/>
  <c r="T114" i="4"/>
  <c r="S114" i="4"/>
  <c r="R114" i="4"/>
  <c r="T113" i="4"/>
  <c r="S113" i="4"/>
  <c r="R113" i="4"/>
  <c r="T112" i="4"/>
  <c r="S112" i="4"/>
  <c r="R112" i="4"/>
  <c r="T111" i="4"/>
  <c r="S111" i="4"/>
  <c r="R111" i="4"/>
  <c r="T110" i="4"/>
  <c r="S110" i="4"/>
  <c r="R110" i="4"/>
  <c r="T109" i="4"/>
  <c r="S109" i="4"/>
  <c r="R109" i="4"/>
  <c r="T108" i="4"/>
  <c r="S108" i="4"/>
  <c r="R108" i="4"/>
  <c r="T107" i="4"/>
  <c r="S107" i="4"/>
  <c r="R107" i="4"/>
  <c r="X106" i="4"/>
  <c r="AC106" i="4"/>
  <c r="U106" i="4"/>
  <c r="Z106" i="4"/>
  <c r="T106" i="4"/>
  <c r="S106" i="4"/>
  <c r="R106" i="4"/>
  <c r="T105" i="4"/>
  <c r="S105" i="4"/>
  <c r="R105" i="4"/>
  <c r="T104" i="4"/>
  <c r="S104" i="4"/>
  <c r="R104" i="4"/>
  <c r="T103" i="4"/>
  <c r="S103" i="4"/>
  <c r="R103" i="4"/>
  <c r="T102" i="4"/>
  <c r="S102" i="4"/>
  <c r="R102" i="4"/>
  <c r="T100" i="4"/>
  <c r="S100" i="4"/>
  <c r="R100" i="4"/>
  <c r="T99" i="4"/>
  <c r="S99" i="4"/>
  <c r="R99" i="4"/>
  <c r="X98" i="4"/>
  <c r="AC98" i="4" s="1"/>
  <c r="U98" i="4"/>
  <c r="Z98" i="4"/>
  <c r="T98" i="4"/>
  <c r="S98" i="4"/>
  <c r="R98" i="4"/>
  <c r="T97" i="4"/>
  <c r="S97" i="4"/>
  <c r="R97" i="4"/>
  <c r="T96" i="4"/>
  <c r="S96" i="4"/>
  <c r="R96" i="4"/>
  <c r="T95" i="4"/>
  <c r="S95" i="4"/>
  <c r="R95" i="4"/>
  <c r="T94" i="4"/>
  <c r="S94" i="4"/>
  <c r="R94" i="4"/>
  <c r="T93" i="4"/>
  <c r="S93" i="4"/>
  <c r="R93" i="4"/>
  <c r="T92" i="4"/>
  <c r="S92" i="4"/>
  <c r="R92" i="4"/>
  <c r="T91" i="4"/>
  <c r="S91" i="4"/>
  <c r="R91" i="4"/>
  <c r="T90" i="4"/>
  <c r="S90" i="4"/>
  <c r="R90" i="4"/>
  <c r="T88" i="4"/>
  <c r="S88" i="4"/>
  <c r="R88" i="4"/>
  <c r="T86" i="4"/>
  <c r="S86" i="4"/>
  <c r="R86" i="4"/>
  <c r="T85" i="4"/>
  <c r="S85" i="4"/>
  <c r="R85" i="4"/>
  <c r="T84" i="4"/>
  <c r="S84" i="4"/>
  <c r="R84" i="4"/>
  <c r="T83" i="4"/>
  <c r="S83" i="4"/>
  <c r="R83" i="4"/>
  <c r="T82" i="4"/>
  <c r="S82" i="4"/>
  <c r="R82" i="4"/>
  <c r="T81" i="4"/>
  <c r="S81" i="4"/>
  <c r="R81" i="4"/>
  <c r="T80" i="4"/>
  <c r="S80" i="4"/>
  <c r="R80" i="4"/>
  <c r="T79" i="4"/>
  <c r="S79" i="4"/>
  <c r="R79" i="4"/>
  <c r="T78" i="4"/>
  <c r="S78" i="4"/>
  <c r="R78" i="4"/>
  <c r="T77" i="4"/>
  <c r="S77" i="4"/>
  <c r="R77" i="4"/>
  <c r="T76" i="4"/>
  <c r="S76" i="4"/>
  <c r="R76" i="4"/>
  <c r="T75" i="4"/>
  <c r="S75" i="4"/>
  <c r="R75" i="4"/>
  <c r="T74" i="4"/>
  <c r="S74" i="4"/>
  <c r="R74" i="4"/>
  <c r="T73" i="4"/>
  <c r="S73" i="4"/>
  <c r="R73" i="4"/>
  <c r="T71" i="4"/>
  <c r="S71" i="4"/>
  <c r="R71" i="4"/>
  <c r="X70" i="4"/>
  <c r="AC70" i="4" s="1"/>
  <c r="T70" i="4"/>
  <c r="S70" i="4"/>
  <c r="R70" i="4"/>
  <c r="T69" i="4"/>
  <c r="S69" i="4"/>
  <c r="R69" i="4"/>
  <c r="T65" i="4"/>
  <c r="S65" i="4"/>
  <c r="R65" i="4"/>
  <c r="T64" i="4"/>
  <c r="S64" i="4"/>
  <c r="R64" i="4"/>
  <c r="T63" i="4"/>
  <c r="S63" i="4"/>
  <c r="R63" i="4"/>
  <c r="T62" i="4"/>
  <c r="S62" i="4"/>
  <c r="R62" i="4"/>
  <c r="T61" i="4"/>
  <c r="S61" i="4"/>
  <c r="R61" i="4"/>
  <c r="X60" i="4"/>
  <c r="AC60" i="4" s="1"/>
  <c r="U60" i="4"/>
  <c r="Z60" i="4" s="1"/>
  <c r="T60" i="4"/>
  <c r="S60" i="4"/>
  <c r="R60" i="4"/>
  <c r="T59" i="4"/>
  <c r="S59" i="4"/>
  <c r="R59" i="4"/>
  <c r="T58" i="4"/>
  <c r="S58" i="4"/>
  <c r="R58" i="4"/>
  <c r="T57" i="4"/>
  <c r="S57" i="4"/>
  <c r="R57" i="4"/>
  <c r="T56" i="4"/>
  <c r="S56" i="4"/>
  <c r="R56" i="4"/>
  <c r="T55" i="4"/>
  <c r="S55" i="4"/>
  <c r="R55" i="4"/>
  <c r="T52" i="4"/>
  <c r="S52" i="4"/>
  <c r="R52" i="4"/>
  <c r="T51" i="4"/>
  <c r="S51" i="4"/>
  <c r="R51" i="4"/>
  <c r="T50" i="4"/>
  <c r="S50" i="4"/>
  <c r="R50" i="4"/>
  <c r="T49" i="4"/>
  <c r="S49" i="4"/>
  <c r="R49" i="4"/>
  <c r="T48" i="4"/>
  <c r="S48" i="4"/>
  <c r="R48" i="4"/>
  <c r="T47" i="4"/>
  <c r="S47" i="4"/>
  <c r="R47" i="4"/>
  <c r="T46" i="4"/>
  <c r="S46" i="4"/>
  <c r="R46" i="4"/>
  <c r="T45" i="4"/>
  <c r="S45" i="4"/>
  <c r="R45" i="4"/>
  <c r="T44" i="4"/>
  <c r="S44" i="4"/>
  <c r="R44" i="4"/>
  <c r="T43" i="4"/>
  <c r="S43" i="4"/>
  <c r="R43" i="4"/>
  <c r="T42" i="4"/>
  <c r="S42" i="4"/>
  <c r="R42" i="4"/>
  <c r="X41" i="4"/>
  <c r="AC41" i="4" s="1"/>
  <c r="T41" i="4"/>
  <c r="S41" i="4"/>
  <c r="R41" i="4"/>
  <c r="X40" i="4"/>
  <c r="AC40" i="4" s="1"/>
  <c r="U40" i="4"/>
  <c r="Z40" i="4" s="1"/>
  <c r="T40" i="4"/>
  <c r="S40" i="4"/>
  <c r="R40" i="4"/>
  <c r="T39" i="4"/>
  <c r="S39" i="4"/>
  <c r="R39" i="4"/>
  <c r="T38" i="4"/>
  <c r="S38" i="4"/>
  <c r="R38" i="4"/>
  <c r="T37" i="4"/>
  <c r="S37" i="4"/>
  <c r="R37" i="4"/>
  <c r="T36" i="4"/>
  <c r="S36" i="4"/>
  <c r="R36" i="4"/>
  <c r="T35" i="4"/>
  <c r="S35" i="4"/>
  <c r="R35" i="4"/>
  <c r="T33" i="4"/>
  <c r="S33" i="4"/>
  <c r="R33" i="4"/>
  <c r="T31" i="4"/>
  <c r="S31" i="4"/>
  <c r="R31" i="4"/>
  <c r="T30" i="4"/>
  <c r="S30" i="4"/>
  <c r="R30" i="4"/>
  <c r="T28" i="4"/>
  <c r="S28" i="4"/>
  <c r="R28" i="4"/>
  <c r="T27" i="4"/>
  <c r="S27" i="4"/>
  <c r="R27" i="4"/>
  <c r="U27" i="4"/>
  <c r="Z27" i="4" s="1"/>
  <c r="U380" i="4"/>
  <c r="Z380" i="4" s="1"/>
  <c r="U147" i="4"/>
  <c r="Z147" i="4" s="1"/>
  <c r="U127" i="4"/>
  <c r="Z127" i="4" s="1"/>
  <c r="U47" i="4"/>
  <c r="Z47" i="4" s="1"/>
  <c r="U44" i="4"/>
  <c r="Z44" i="4" s="1"/>
  <c r="U215" i="4"/>
  <c r="Z215" i="4" s="1"/>
  <c r="U33" i="4"/>
  <c r="Z33" i="4" s="1"/>
  <c r="U163" i="4"/>
  <c r="Z163" i="4" s="1"/>
  <c r="U436" i="4"/>
  <c r="Z436" i="4" s="1"/>
  <c r="U266" i="4"/>
  <c r="Z266" i="4" s="1"/>
  <c r="U123" i="4"/>
  <c r="Z123" i="4" s="1"/>
  <c r="U402" i="4"/>
  <c r="Z402" i="4" s="1"/>
  <c r="U175" i="4"/>
  <c r="Z175" i="4" s="1"/>
  <c r="U435" i="4"/>
  <c r="Z435" i="4" s="1"/>
  <c r="U171" i="4"/>
  <c r="Z171" i="4" s="1"/>
  <c r="Z138" i="4"/>
  <c r="U75" i="4"/>
  <c r="Z75" i="4" s="1"/>
  <c r="U237" i="4"/>
  <c r="Z237" i="4" s="1"/>
  <c r="U178" i="4"/>
  <c r="Z178" i="4" s="1"/>
  <c r="U55" i="4"/>
  <c r="Z55" i="4" s="1"/>
  <c r="AC50" i="4"/>
  <c r="U50" i="4"/>
  <c r="Z50" i="4" s="1"/>
  <c r="W453" i="4"/>
  <c r="AB453" i="4" s="1"/>
  <c r="U453" i="4"/>
  <c r="Z453" i="4" s="1"/>
  <c r="U220" i="4"/>
  <c r="Z220" i="4" s="1"/>
  <c r="U236" i="4"/>
  <c r="Z236" i="4" s="1"/>
  <c r="Z46" i="4"/>
  <c r="U110" i="4"/>
  <c r="Z110" i="4" s="1"/>
  <c r="U104" i="4"/>
  <c r="Z104" i="4" s="1"/>
  <c r="U208" i="4"/>
  <c r="Z208" i="4" s="1"/>
  <c r="U348" i="4"/>
  <c r="Z348" i="4"/>
  <c r="U90" i="4"/>
  <c r="Z90" i="4" s="1"/>
  <c r="U207" i="4"/>
  <c r="Z207" i="4" s="1"/>
  <c r="T4" i="4"/>
  <c r="T5" i="4"/>
  <c r="T6" i="4"/>
  <c r="T7" i="4"/>
  <c r="T8" i="4"/>
  <c r="T9" i="4"/>
  <c r="T10" i="4"/>
  <c r="T11" i="4"/>
  <c r="T13" i="4"/>
  <c r="T14" i="4"/>
  <c r="T17" i="4"/>
  <c r="T18" i="4"/>
  <c r="T21" i="4"/>
  <c r="T22" i="4"/>
  <c r="T3" i="4"/>
  <c r="S4" i="4"/>
  <c r="S5" i="4"/>
  <c r="S6" i="4"/>
  <c r="S7" i="4"/>
  <c r="S8" i="4"/>
  <c r="S10" i="4"/>
  <c r="S11" i="4"/>
  <c r="S13" i="4"/>
  <c r="S14" i="4"/>
  <c r="S17" i="4"/>
  <c r="S18" i="4"/>
  <c r="S21" i="4"/>
  <c r="S22" i="4"/>
  <c r="S3" i="4"/>
  <c r="U4" i="4"/>
  <c r="Z4" i="4" s="1"/>
  <c r="Z5" i="4"/>
  <c r="U6" i="4"/>
  <c r="Z6" i="4" s="1"/>
  <c r="Z9" i="4"/>
  <c r="U11" i="4"/>
  <c r="Z11" i="4" s="1"/>
  <c r="U18" i="4"/>
  <c r="Z18" i="4"/>
  <c r="U21" i="4"/>
  <c r="Z21" i="4" s="1"/>
  <c r="U30" i="4"/>
  <c r="Z30" i="4"/>
  <c r="U31" i="4"/>
  <c r="Z31" i="4" s="1"/>
  <c r="U35" i="4"/>
  <c r="Z35" i="4"/>
  <c r="U37" i="4"/>
  <c r="Z37" i="4" s="1"/>
  <c r="U38" i="4"/>
  <c r="Z38" i="4" s="1"/>
  <c r="U39" i="4"/>
  <c r="Z39" i="4"/>
  <c r="U42" i="4"/>
  <c r="Z42" i="4" s="1"/>
  <c r="U45" i="4"/>
  <c r="Z45" i="4" s="1"/>
  <c r="U51" i="4"/>
  <c r="Z51" i="4" s="1"/>
  <c r="U52" i="4"/>
  <c r="Z52" i="4" s="1"/>
  <c r="U56" i="4"/>
  <c r="Z56" i="4" s="1"/>
  <c r="U57" i="4"/>
  <c r="Z57" i="4" s="1"/>
  <c r="U59" i="4"/>
  <c r="Z59" i="4" s="1"/>
  <c r="Z61" i="4"/>
  <c r="U62" i="4"/>
  <c r="Z62" i="4"/>
  <c r="U63" i="4"/>
  <c r="Z63" i="4" s="1"/>
  <c r="U69" i="4"/>
  <c r="Z69" i="4" s="1"/>
  <c r="U71" i="4"/>
  <c r="Z71" i="4" s="1"/>
  <c r="U74" i="4"/>
  <c r="Z74" i="4" s="1"/>
  <c r="Z76" i="4"/>
  <c r="Z78" i="4"/>
  <c r="U79" i="4"/>
  <c r="Z79" i="4"/>
  <c r="U82" i="4"/>
  <c r="Z82" i="4" s="1"/>
  <c r="U83" i="4"/>
  <c r="Z83" i="4" s="1"/>
  <c r="U84" i="4"/>
  <c r="Z84" i="4" s="1"/>
  <c r="U85" i="4"/>
  <c r="Z85" i="4" s="1"/>
  <c r="Z86" i="4"/>
  <c r="U88" i="4"/>
  <c r="Z88" i="4" s="1"/>
  <c r="U91" i="4"/>
  <c r="Z91" i="4" s="1"/>
  <c r="U92" i="4"/>
  <c r="Z92" i="4" s="1"/>
  <c r="U93" i="4"/>
  <c r="Z93" i="4"/>
  <c r="U94" i="4"/>
  <c r="Z94" i="4" s="1"/>
  <c r="U95" i="4"/>
  <c r="Z95" i="4" s="1"/>
  <c r="U99" i="4"/>
  <c r="Z99" i="4"/>
  <c r="U100" i="4"/>
  <c r="Z100" i="4" s="1"/>
  <c r="U102" i="4"/>
  <c r="Z102" i="4" s="1"/>
  <c r="U103" i="4"/>
  <c r="Z103" i="4" s="1"/>
  <c r="U105" i="4"/>
  <c r="Z105" i="4" s="1"/>
  <c r="U107" i="4"/>
  <c r="Z107" i="4"/>
  <c r="U108" i="4"/>
  <c r="Z108" i="4" s="1"/>
  <c r="U111" i="4"/>
  <c r="Z111" i="4" s="1"/>
  <c r="U114" i="4"/>
  <c r="Z114" i="4"/>
  <c r="U116" i="4"/>
  <c r="Z116" i="4" s="1"/>
  <c r="U117" i="4"/>
  <c r="Z117" i="4" s="1"/>
  <c r="U119" i="4"/>
  <c r="Z119" i="4" s="1"/>
  <c r="U120" i="4"/>
  <c r="Z120" i="4" s="1"/>
  <c r="U122" i="4"/>
  <c r="Z122" i="4" s="1"/>
  <c r="U124" i="4"/>
  <c r="Z124" i="4"/>
  <c r="Z125" i="4"/>
  <c r="U126" i="4"/>
  <c r="Z126" i="4"/>
  <c r="U130" i="4"/>
  <c r="Z130" i="4" s="1"/>
  <c r="U131" i="4"/>
  <c r="Z131" i="4" s="1"/>
  <c r="U132" i="4"/>
  <c r="Z132" i="4" s="1"/>
  <c r="U133" i="4"/>
  <c r="Z133" i="4" s="1"/>
  <c r="U134" i="4"/>
  <c r="Z134" i="4"/>
  <c r="U135" i="4"/>
  <c r="Z135" i="4"/>
  <c r="U137" i="4"/>
  <c r="Z137" i="4" s="1"/>
  <c r="U140" i="4"/>
  <c r="Z140" i="4" s="1"/>
  <c r="U141" i="4"/>
  <c r="Z141" i="4" s="1"/>
  <c r="U143" i="4"/>
  <c r="Z143" i="4"/>
  <c r="U148" i="4"/>
  <c r="Z148" i="4" s="1"/>
  <c r="U149" i="4"/>
  <c r="Z149" i="4" s="1"/>
  <c r="U150" i="4"/>
  <c r="Z150" i="4"/>
  <c r="U151" i="4"/>
  <c r="Z151" i="4" s="1"/>
  <c r="U153" i="4"/>
  <c r="Z153" i="4" s="1"/>
  <c r="U154" i="4"/>
  <c r="Z154" i="4" s="1"/>
  <c r="U158" i="4"/>
  <c r="Z158" i="4" s="1"/>
  <c r="U164" i="4"/>
  <c r="Z164" i="4" s="1"/>
  <c r="U166" i="4"/>
  <c r="Z166" i="4"/>
  <c r="U167" i="4"/>
  <c r="Z167" i="4" s="1"/>
  <c r="U169" i="4"/>
  <c r="Z169" i="4"/>
  <c r="U172" i="4"/>
  <c r="Z172" i="4" s="1"/>
  <c r="U174" i="4"/>
  <c r="Z174" i="4" s="1"/>
  <c r="U179" i="4"/>
  <c r="Z179" i="4" s="1"/>
  <c r="U180" i="4"/>
  <c r="Z180" i="4" s="1"/>
  <c r="U181" i="4"/>
  <c r="Z181" i="4" s="1"/>
  <c r="U182" i="4"/>
  <c r="Z182" i="4"/>
  <c r="U183" i="4"/>
  <c r="Z183" i="4"/>
  <c r="U184" i="4"/>
  <c r="Z184" i="4" s="1"/>
  <c r="U185" i="4"/>
  <c r="Z185" i="4" s="1"/>
  <c r="U186" i="4"/>
  <c r="Z186" i="4" s="1"/>
  <c r="U187" i="4"/>
  <c r="Z187" i="4" s="1"/>
  <c r="U189" i="4"/>
  <c r="Z189" i="4" s="1"/>
  <c r="U190" i="4"/>
  <c r="Z190" i="4"/>
  <c r="U191" i="4"/>
  <c r="Z191" i="4"/>
  <c r="U194" i="4"/>
  <c r="Z194" i="4" s="1"/>
  <c r="U195" i="4"/>
  <c r="Z195" i="4" s="1"/>
  <c r="U203" i="4"/>
  <c r="Z203" i="4" s="1"/>
  <c r="U204" i="4"/>
  <c r="Z204" i="4" s="1"/>
  <c r="U205" i="4"/>
  <c r="Z205" i="4" s="1"/>
  <c r="U206" i="4"/>
  <c r="Z206" i="4" s="1"/>
  <c r="U210" i="4"/>
  <c r="Z210" i="4" s="1"/>
  <c r="U211" i="4"/>
  <c r="Z211" i="4" s="1"/>
  <c r="U216" i="4"/>
  <c r="Z216" i="4" s="1"/>
  <c r="U218" i="4"/>
  <c r="Z218" i="4" s="1"/>
  <c r="U219" i="4"/>
  <c r="Z219" i="4" s="1"/>
  <c r="U222" i="4"/>
  <c r="Z222" i="4"/>
  <c r="U223" i="4"/>
  <c r="Z223" i="4"/>
  <c r="U226" i="4"/>
  <c r="Z226" i="4" s="1"/>
  <c r="U227" i="4"/>
  <c r="Z227" i="4" s="1"/>
  <c r="Z231" i="4"/>
  <c r="U232" i="4"/>
  <c r="Z232" i="4" s="1"/>
  <c r="U234" i="4"/>
  <c r="Z234" i="4" s="1"/>
  <c r="U235" i="4"/>
  <c r="Z235" i="4" s="1"/>
  <c r="U238" i="4"/>
  <c r="Z238" i="4"/>
  <c r="U239" i="4"/>
  <c r="Z239" i="4" s="1"/>
  <c r="U240" i="4"/>
  <c r="Z240" i="4" s="1"/>
  <c r="U241" i="4"/>
  <c r="Z241" i="4"/>
  <c r="U243" i="4"/>
  <c r="Z243" i="4"/>
  <c r="U247" i="4"/>
  <c r="Z247" i="4" s="1"/>
  <c r="U248" i="4"/>
  <c r="Z248" i="4" s="1"/>
  <c r="U249" i="4"/>
  <c r="Z249" i="4" s="1"/>
  <c r="U250" i="4"/>
  <c r="Z250" i="4"/>
  <c r="U251" i="4"/>
  <c r="Z251" i="4" s="1"/>
  <c r="U253" i="4"/>
  <c r="Z253" i="4" s="1"/>
  <c r="U254" i="4"/>
  <c r="Z254" i="4"/>
  <c r="U255" i="4"/>
  <c r="Z255" i="4" s="1"/>
  <c r="U256" i="4"/>
  <c r="Z256" i="4"/>
  <c r="U257" i="4"/>
  <c r="Z257" i="4" s="1"/>
  <c r="U258" i="4"/>
  <c r="Z258" i="4" s="1"/>
  <c r="U259" i="4"/>
  <c r="Z259" i="4" s="1"/>
  <c r="U264" i="4"/>
  <c r="Z264" i="4" s="1"/>
  <c r="U265" i="4"/>
  <c r="Z265" i="4" s="1"/>
  <c r="U268" i="4"/>
  <c r="Z268" i="4" s="1"/>
  <c r="U269" i="4"/>
  <c r="Z269" i="4" s="1"/>
  <c r="U270" i="4"/>
  <c r="Z270" i="4" s="1"/>
  <c r="U271" i="4"/>
  <c r="Z271" i="4" s="1"/>
  <c r="U273" i="4"/>
  <c r="Z273" i="4" s="1"/>
  <c r="U274" i="4"/>
  <c r="Z274" i="4"/>
  <c r="U275" i="4"/>
  <c r="Z275" i="4" s="1"/>
  <c r="U280" i="4"/>
  <c r="Z280" i="4" s="1"/>
  <c r="U282" i="4"/>
  <c r="Z282" i="4"/>
  <c r="U283" i="4"/>
  <c r="Z283" i="4" s="1"/>
  <c r="U284" i="4"/>
  <c r="Z284" i="4"/>
  <c r="U285" i="4"/>
  <c r="Z285" i="4" s="1"/>
  <c r="U288" i="4"/>
  <c r="Z288" i="4" s="1"/>
  <c r="U289" i="4"/>
  <c r="Z289" i="4"/>
  <c r="U290" i="4"/>
  <c r="Z290" i="4" s="1"/>
  <c r="U291" i="4"/>
  <c r="Z291" i="4" s="1"/>
  <c r="U296" i="4"/>
  <c r="Z296" i="4" s="1"/>
  <c r="U298" i="4"/>
  <c r="Z298" i="4" s="1"/>
  <c r="U299" i="4"/>
  <c r="Z299" i="4" s="1"/>
  <c r="U300" i="4"/>
  <c r="Z300" i="4"/>
  <c r="U301" i="4"/>
  <c r="Z301" i="4" s="1"/>
  <c r="U302" i="4"/>
  <c r="Z302" i="4" s="1"/>
  <c r="U303" i="4"/>
  <c r="Z303" i="4"/>
  <c r="U304" i="4"/>
  <c r="Z304" i="4" s="1"/>
  <c r="U307" i="4"/>
  <c r="Z307" i="4"/>
  <c r="U312" i="4"/>
  <c r="Z312" i="4" s="1"/>
  <c r="U314" i="4"/>
  <c r="Z314" i="4" s="1"/>
  <c r="U315" i="4"/>
  <c r="Z315" i="4" s="1"/>
  <c r="U316" i="4"/>
  <c r="Z316" i="4"/>
  <c r="U317" i="4"/>
  <c r="Z317" i="4" s="1"/>
  <c r="U319" i="4"/>
  <c r="Z319" i="4" s="1"/>
  <c r="U320" i="4"/>
  <c r="Z320" i="4"/>
  <c r="U321" i="4"/>
  <c r="Z321" i="4" s="1"/>
  <c r="U322" i="4"/>
  <c r="Z322" i="4" s="1"/>
  <c r="U323" i="4"/>
  <c r="Z323" i="4"/>
  <c r="U328" i="4"/>
  <c r="Z328" i="4"/>
  <c r="U329" i="4"/>
  <c r="Z329" i="4" s="1"/>
  <c r="U331" i="4"/>
  <c r="Z331" i="4" s="1"/>
  <c r="U332" i="4"/>
  <c r="Z332" i="4" s="1"/>
  <c r="U333" i="4"/>
  <c r="Z333" i="4" s="1"/>
  <c r="U334" i="4"/>
  <c r="Z334" i="4" s="1"/>
  <c r="U335" i="4"/>
  <c r="Z335" i="4" s="1"/>
  <c r="U336" i="4"/>
  <c r="Z336" i="4" s="1"/>
  <c r="U337" i="4"/>
  <c r="Z337" i="4" s="1"/>
  <c r="U338" i="4"/>
  <c r="Z338" i="4" s="1"/>
  <c r="U339" i="4"/>
  <c r="Z339" i="4"/>
  <c r="U344" i="4"/>
  <c r="Z344" i="4" s="1"/>
  <c r="U345" i="4"/>
  <c r="Z345" i="4" s="1"/>
  <c r="U349" i="4"/>
  <c r="Z349" i="4" s="1"/>
  <c r="U351" i="4"/>
  <c r="Z351" i="4" s="1"/>
  <c r="U352" i="4"/>
  <c r="Z352" i="4"/>
  <c r="U353" i="4"/>
  <c r="Z353" i="4" s="1"/>
  <c r="U354" i="4"/>
  <c r="Z354" i="4" s="1"/>
  <c r="U355" i="4"/>
  <c r="Z355" i="4" s="1"/>
  <c r="U358" i="4"/>
  <c r="Z358" i="4" s="1"/>
  <c r="U359" i="4"/>
  <c r="Z359" i="4" s="1"/>
  <c r="U360" i="4"/>
  <c r="Z360" i="4"/>
  <c r="U362" i="4"/>
  <c r="Z362" i="4" s="1"/>
  <c r="U365" i="4"/>
  <c r="Z365" i="4" s="1"/>
  <c r="U366" i="4"/>
  <c r="Z366" i="4"/>
  <c r="U367" i="4"/>
  <c r="Z367" i="4" s="1"/>
  <c r="U370" i="4"/>
  <c r="Z370" i="4"/>
  <c r="U371" i="4"/>
  <c r="Z371" i="4" s="1"/>
  <c r="U376" i="4"/>
  <c r="Z376" i="4" s="1"/>
  <c r="U378" i="4"/>
  <c r="Z378" i="4"/>
  <c r="U379" i="4"/>
  <c r="Z379" i="4" s="1"/>
  <c r="U381" i="4"/>
  <c r="Z381" i="4"/>
  <c r="U382" i="4"/>
  <c r="Z382" i="4" s="1"/>
  <c r="U383" i="4"/>
  <c r="Z383" i="4" s="1"/>
  <c r="U384" i="4"/>
  <c r="Z384" i="4" s="1"/>
  <c r="U385" i="4"/>
  <c r="Z385" i="4" s="1"/>
  <c r="U387" i="4"/>
  <c r="Z387" i="4" s="1"/>
  <c r="U392" i="4"/>
  <c r="Z392" i="4"/>
  <c r="U393" i="4"/>
  <c r="Z393" i="4" s="1"/>
  <c r="U395" i="4"/>
  <c r="Z395" i="4" s="1"/>
  <c r="U397" i="4"/>
  <c r="Z397" i="4"/>
  <c r="U400" i="4"/>
  <c r="Z400" i="4" s="1"/>
  <c r="U401" i="4"/>
  <c r="Z401" i="4" s="1"/>
  <c r="Z405" i="4"/>
  <c r="U406" i="4"/>
  <c r="Z406" i="4" s="1"/>
  <c r="U409" i="4"/>
  <c r="Z409" i="4" s="1"/>
  <c r="U410" i="4"/>
  <c r="Z410" i="4" s="1"/>
  <c r="U411" i="4"/>
  <c r="Z411" i="4"/>
  <c r="U412" i="4"/>
  <c r="Z412" i="4" s="1"/>
  <c r="U414" i="4"/>
  <c r="Z414" i="4" s="1"/>
  <c r="U418" i="4"/>
  <c r="Z418" i="4" s="1"/>
  <c r="Z419" i="4"/>
  <c r="U420" i="4"/>
  <c r="Z420" i="4" s="1"/>
  <c r="U421" i="4"/>
  <c r="Z421" i="4" s="1"/>
  <c r="U423" i="4"/>
  <c r="Z423" i="4"/>
  <c r="U424" i="4"/>
  <c r="Z424" i="4" s="1"/>
  <c r="U425" i="4"/>
  <c r="Z425" i="4" s="1"/>
  <c r="U426" i="4"/>
  <c r="Z426" i="4" s="1"/>
  <c r="U427" i="4"/>
  <c r="Z427" i="4" s="1"/>
  <c r="U429" i="4"/>
  <c r="Z429" i="4"/>
  <c r="U437" i="4"/>
  <c r="Z437" i="4" s="1"/>
  <c r="U439" i="4"/>
  <c r="Z439" i="4" s="1"/>
  <c r="U444" i="4"/>
  <c r="Z444" i="4" s="1"/>
  <c r="U445" i="4"/>
  <c r="Z445" i="4" s="1"/>
  <c r="Z446" i="4"/>
  <c r="U447" i="4"/>
  <c r="Z447" i="4" s="1"/>
  <c r="U448" i="4"/>
  <c r="Z448" i="4" s="1"/>
  <c r="U449" i="4"/>
  <c r="Z449" i="4" s="1"/>
  <c r="U451" i="4"/>
  <c r="Z451" i="4" s="1"/>
  <c r="U452" i="4"/>
  <c r="Z452" i="4" s="1"/>
  <c r="U454" i="4"/>
  <c r="Z454" i="4" s="1"/>
  <c r="Z455" i="4"/>
  <c r="U456" i="4"/>
  <c r="Z456" i="4"/>
  <c r="U457" i="4"/>
  <c r="Z457" i="4"/>
  <c r="U460" i="4"/>
  <c r="Z460" i="4"/>
  <c r="U462" i="4"/>
  <c r="Z462" i="4" s="1"/>
  <c r="U463" i="4"/>
  <c r="Z463" i="4"/>
  <c r="D2" i="4"/>
  <c r="S9" i="4"/>
  <c r="X63" i="4"/>
  <c r="AC63" i="4" s="1"/>
  <c r="X79" i="4"/>
  <c r="AC79" i="4" s="1"/>
  <c r="M3" i="4"/>
  <c r="R4" i="4"/>
  <c r="R5" i="4"/>
  <c r="R6" i="4"/>
  <c r="R7" i="4"/>
  <c r="R8" i="4"/>
  <c r="R9" i="4"/>
  <c r="R10" i="4"/>
  <c r="R11" i="4"/>
  <c r="R13" i="4"/>
  <c r="R14" i="4"/>
  <c r="R17" i="4"/>
  <c r="R18" i="4"/>
  <c r="R21" i="4"/>
  <c r="R22" i="4"/>
  <c r="W423" i="4"/>
  <c r="AB423" i="4" s="1"/>
  <c r="U3" i="4"/>
  <c r="Z3" i="4" s="1"/>
  <c r="S422" i="4"/>
  <c r="U422" i="4"/>
  <c r="Z422" i="4" s="1"/>
  <c r="S416" i="4"/>
  <c r="U416" i="4"/>
  <c r="Z416" i="4" s="1"/>
  <c r="S398" i="4"/>
  <c r="U399" i="4"/>
  <c r="Z399" i="4" s="1"/>
  <c r="S399" i="4"/>
  <c r="S377" i="4"/>
  <c r="S373" i="4"/>
  <c r="S368" i="4"/>
  <c r="U368" i="4"/>
  <c r="Z368" i="4" s="1"/>
  <c r="U364" i="4"/>
  <c r="Z364" i="4" s="1"/>
  <c r="S364" i="4"/>
  <c r="S246" i="4"/>
  <c r="S225" i="4"/>
  <c r="U225" i="4"/>
  <c r="Z225" i="4" s="1"/>
  <c r="U217" i="4"/>
  <c r="Z217" i="4" s="1"/>
  <c r="S217" i="4"/>
  <c r="S213" i="4"/>
  <c r="S202" i="4"/>
  <c r="U202" i="4"/>
  <c r="Z202" i="4"/>
  <c r="U159" i="4"/>
  <c r="Z159" i="4" s="1"/>
  <c r="S159" i="4"/>
  <c r="U155" i="4"/>
  <c r="Z155" i="4" s="1"/>
  <c r="S155" i="4"/>
  <c r="S157" i="4"/>
  <c r="U157" i="4"/>
  <c r="Z157" i="4" s="1"/>
  <c r="U152" i="4"/>
  <c r="Z152" i="4" s="1"/>
  <c r="S152" i="4"/>
  <c r="X100" i="4"/>
  <c r="AC100" i="4" s="1"/>
  <c r="X446" i="4"/>
  <c r="AC446" i="4" s="1"/>
  <c r="X405" i="4"/>
  <c r="AC405" i="4"/>
  <c r="X366" i="4"/>
  <c r="AC366" i="4" s="1"/>
  <c r="X319" i="4"/>
  <c r="AC319" i="4" s="1"/>
  <c r="X288" i="4"/>
  <c r="AC288" i="4" s="1"/>
  <c r="X269" i="4"/>
  <c r="AC269" i="4" s="1"/>
  <c r="X255" i="4"/>
  <c r="AC255" i="4"/>
  <c r="X238" i="4"/>
  <c r="AC238" i="4"/>
  <c r="X219" i="4"/>
  <c r="AC219" i="4" s="1"/>
  <c r="X37" i="4"/>
  <c r="AC37" i="4" s="1"/>
  <c r="X352" i="4"/>
  <c r="AC352" i="4" s="1"/>
  <c r="X8" i="4"/>
  <c r="AC8" i="4"/>
  <c r="X52" i="4"/>
  <c r="AC52" i="4" s="1"/>
  <c r="X150" i="4"/>
  <c r="AC150" i="4"/>
  <c r="X445" i="4"/>
  <c r="AC445" i="4" s="1"/>
  <c r="X404" i="4"/>
  <c r="AC404" i="4"/>
  <c r="X365" i="4"/>
  <c r="AC365" i="4" s="1"/>
  <c r="X333" i="4"/>
  <c r="AC333" i="4" s="1"/>
  <c r="X302" i="4"/>
  <c r="AC302" i="4"/>
  <c r="X235" i="4"/>
  <c r="AC235" i="4" s="1"/>
  <c r="X194" i="4"/>
  <c r="AC194" i="4"/>
  <c r="X176" i="4"/>
  <c r="AC176" i="4" s="1"/>
  <c r="X383" i="4"/>
  <c r="AC383" i="4"/>
  <c r="X334" i="4"/>
  <c r="AC334" i="4"/>
  <c r="X35" i="4"/>
  <c r="AC35" i="4" s="1"/>
  <c r="X77" i="4"/>
  <c r="AC77" i="4" s="1"/>
  <c r="X119" i="4"/>
  <c r="AC119" i="4"/>
  <c r="X174" i="4"/>
  <c r="AC174" i="4"/>
  <c r="X130" i="4"/>
  <c r="AC130" i="4"/>
  <c r="X423" i="4"/>
  <c r="AC423" i="4" s="1"/>
  <c r="X382" i="4"/>
  <c r="AC382" i="4" s="1"/>
  <c r="X351" i="4"/>
  <c r="AC351" i="4" s="1"/>
  <c r="X285" i="4"/>
  <c r="AC285" i="4" s="1"/>
  <c r="X218" i="4"/>
  <c r="AC218" i="4" s="1"/>
  <c r="AC451" i="4"/>
  <c r="X74" i="4"/>
  <c r="AC74" i="4" s="1"/>
  <c r="X379" i="4"/>
  <c r="AC379" i="4" s="1"/>
  <c r="X315" i="4"/>
  <c r="AC315" i="4"/>
  <c r="X283" i="4"/>
  <c r="AC283" i="4" s="1"/>
  <c r="X251" i="4"/>
  <c r="AC251" i="4" s="1"/>
  <c r="X83" i="4"/>
  <c r="AC83" i="4"/>
  <c r="X124" i="4"/>
  <c r="AC124" i="4" s="1"/>
  <c r="X96" i="4"/>
  <c r="AC96" i="4" s="1"/>
  <c r="X331" i="4"/>
  <c r="AC331" i="4" s="1"/>
  <c r="X264" i="4"/>
  <c r="AC264" i="4" s="1"/>
  <c r="X190" i="4"/>
  <c r="AC190" i="4" s="1"/>
  <c r="X373" i="4"/>
  <c r="AC373" i="4" s="1"/>
  <c r="X22" i="4"/>
  <c r="AC22" i="4" s="1"/>
  <c r="X5" i="4"/>
  <c r="AC5" i="4"/>
  <c r="X48" i="4"/>
  <c r="AC48" i="4"/>
  <c r="X114" i="4"/>
  <c r="AC114" i="4"/>
  <c r="X95" i="4"/>
  <c r="AC95" i="4" s="1"/>
  <c r="X143" i="4"/>
  <c r="AC143" i="4" s="1"/>
  <c r="X460" i="4"/>
  <c r="AC460" i="4" s="1"/>
  <c r="X441" i="4"/>
  <c r="AC441" i="4" s="1"/>
  <c r="X419" i="4"/>
  <c r="AC419" i="4" s="1"/>
  <c r="X397" i="4"/>
  <c r="AC397" i="4" s="1"/>
  <c r="X378" i="4"/>
  <c r="AC378" i="4"/>
  <c r="X360" i="4"/>
  <c r="AC360" i="4" s="1"/>
  <c r="X344" i="4"/>
  <c r="AC344" i="4" s="1"/>
  <c r="X299" i="4"/>
  <c r="AC299" i="4" s="1"/>
  <c r="X282" i="4"/>
  <c r="AC282" i="4" s="1"/>
  <c r="X263" i="4"/>
  <c r="AC263" i="4" s="1"/>
  <c r="X250" i="4"/>
  <c r="AC250" i="4" s="1"/>
  <c r="X231" i="4"/>
  <c r="AC231" i="4"/>
  <c r="X212" i="4"/>
  <c r="AC212" i="4"/>
  <c r="X189" i="4"/>
  <c r="AC189" i="4" s="1"/>
  <c r="X84" i="4"/>
  <c r="AC84" i="4"/>
  <c r="X78" i="4"/>
  <c r="AC78" i="4" s="1"/>
  <c r="X225" i="4"/>
  <c r="AC225" i="4"/>
  <c r="X420" i="4"/>
  <c r="AC420" i="4" s="1"/>
  <c r="X377" i="4"/>
  <c r="AC377" i="4" s="1"/>
  <c r="X71" i="4"/>
  <c r="AC71" i="4" s="1"/>
  <c r="X457" i="4"/>
  <c r="AC457" i="4" s="1"/>
  <c r="X395" i="4"/>
  <c r="AC395" i="4" s="1"/>
  <c r="X376" i="4"/>
  <c r="AC376" i="4" s="1"/>
  <c r="X359" i="4"/>
  <c r="AC359" i="4" s="1"/>
  <c r="X342" i="4"/>
  <c r="AC342" i="4"/>
  <c r="X328" i="4"/>
  <c r="AC328" i="4" s="1"/>
  <c r="X313" i="4"/>
  <c r="AC313" i="4"/>
  <c r="X298" i="4"/>
  <c r="AC298" i="4" s="1"/>
  <c r="X281" i="4"/>
  <c r="AC281" i="4" s="1"/>
  <c r="X262" i="4"/>
  <c r="AC262" i="4" s="1"/>
  <c r="X249" i="4"/>
  <c r="AC249" i="4" s="1"/>
  <c r="X230" i="4"/>
  <c r="AC230" i="4" s="1"/>
  <c r="X211" i="4"/>
  <c r="AC211" i="4" s="1"/>
  <c r="X187" i="4"/>
  <c r="AC187" i="4" s="1"/>
  <c r="X102" i="4"/>
  <c r="AC102" i="4" s="1"/>
  <c r="X131" i="4"/>
  <c r="AC131" i="4"/>
  <c r="X116" i="4"/>
  <c r="AC116" i="4" s="1"/>
  <c r="X443" i="4"/>
  <c r="AC443" i="4" s="1"/>
  <c r="X4" i="4"/>
  <c r="AC4" i="4" s="1"/>
  <c r="X166" i="4"/>
  <c r="AC166" i="4" s="1"/>
  <c r="X418" i="4"/>
  <c r="AC418" i="4"/>
  <c r="X43" i="4"/>
  <c r="AC43" i="4" s="1"/>
  <c r="X140" i="4"/>
  <c r="AC140" i="4"/>
  <c r="X375" i="4"/>
  <c r="AC375" i="4" s="1"/>
  <c r="X358" i="4"/>
  <c r="AC358" i="4" s="1"/>
  <c r="X341" i="4"/>
  <c r="AC341" i="4" s="1"/>
  <c r="X327" i="4"/>
  <c r="AC327" i="4"/>
  <c r="X296" i="4"/>
  <c r="AC296" i="4" s="1"/>
  <c r="X279" i="4"/>
  <c r="AC279" i="4"/>
  <c r="X261" i="4"/>
  <c r="AC261" i="4" s="1"/>
  <c r="X248" i="4"/>
  <c r="AC248" i="4" s="1"/>
  <c r="X210" i="4"/>
  <c r="AC210" i="4" s="1"/>
  <c r="X185" i="4"/>
  <c r="AC185" i="4" s="1"/>
  <c r="X186" i="4"/>
  <c r="AC186" i="4" s="1"/>
  <c r="X56" i="4"/>
  <c r="AC56" i="4" s="1"/>
  <c r="X30" i="4"/>
  <c r="AC30" i="4"/>
  <c r="X148" i="4"/>
  <c r="AC148" i="4" s="1"/>
  <c r="X345" i="4"/>
  <c r="AC345" i="4" s="1"/>
  <c r="X422" i="4"/>
  <c r="AC422" i="4"/>
  <c r="X141" i="4"/>
  <c r="AC141" i="4"/>
  <c r="X86" i="4"/>
  <c r="AC86" i="4" s="1"/>
  <c r="X93" i="4"/>
  <c r="AC93" i="4" s="1"/>
  <c r="X414" i="4"/>
  <c r="AC414" i="4" s="1"/>
  <c r="X152" i="4"/>
  <c r="AC152" i="4"/>
  <c r="X161" i="4"/>
  <c r="AC161" i="4" s="1"/>
  <c r="AC454" i="4"/>
  <c r="X340" i="4"/>
  <c r="AC340" i="4"/>
  <c r="X311" i="4"/>
  <c r="AC311" i="4" s="1"/>
  <c r="X295" i="4"/>
  <c r="AC295" i="4"/>
  <c r="X276" i="4"/>
  <c r="AC276" i="4" s="1"/>
  <c r="X260" i="4"/>
  <c r="AC260" i="4" s="1"/>
  <c r="X247" i="4"/>
  <c r="AC247" i="4" s="1"/>
  <c r="AC228" i="4"/>
  <c r="X206" i="4"/>
  <c r="AC206" i="4"/>
  <c r="X184" i="4"/>
  <c r="AC184" i="4" s="1"/>
  <c r="X195" i="4"/>
  <c r="AC195" i="4"/>
  <c r="X368" i="4"/>
  <c r="AC368" i="4" s="1"/>
  <c r="X361" i="4"/>
  <c r="AC361" i="4" s="1"/>
  <c r="X45" i="4"/>
  <c r="AC45" i="4" s="1"/>
  <c r="X18" i="4"/>
  <c r="AC18" i="4" s="1"/>
  <c r="AC437" i="4"/>
  <c r="X137" i="4"/>
  <c r="AC137" i="4"/>
  <c r="X357" i="4"/>
  <c r="AC357" i="4" s="1"/>
  <c r="X82" i="4"/>
  <c r="AC82" i="4"/>
  <c r="X91" i="4"/>
  <c r="AC91" i="4"/>
  <c r="X429" i="4"/>
  <c r="AC429" i="4"/>
  <c r="X390" i="4"/>
  <c r="AC390" i="4" s="1"/>
  <c r="X356" i="4"/>
  <c r="AC356" i="4" s="1"/>
  <c r="X339" i="4"/>
  <c r="AC339" i="4" s="1"/>
  <c r="X323" i="4"/>
  <c r="AC323" i="4" s="1"/>
  <c r="X309" i="4"/>
  <c r="AC309" i="4"/>
  <c r="X293" i="4"/>
  <c r="AC293" i="4"/>
  <c r="X275" i="4"/>
  <c r="AC275" i="4" s="1"/>
  <c r="X259" i="4"/>
  <c r="AC259" i="4"/>
  <c r="X243" i="4"/>
  <c r="AC243" i="4" s="1"/>
  <c r="X227" i="4"/>
  <c r="AC227" i="4" s="1"/>
  <c r="X204" i="4"/>
  <c r="AC204" i="4" s="1"/>
  <c r="X6" i="4"/>
  <c r="AC6" i="4"/>
  <c r="X400" i="4"/>
  <c r="AC400" i="4" s="1"/>
  <c r="X94" i="4"/>
  <c r="AC94" i="4"/>
  <c r="X69" i="4"/>
  <c r="AC69" i="4" s="1"/>
  <c r="X456" i="4"/>
  <c r="AC456" i="4"/>
  <c r="X246" i="4"/>
  <c r="AC246" i="4" s="1"/>
  <c r="X412" i="4"/>
  <c r="AC412" i="4" s="1"/>
  <c r="X14" i="4"/>
  <c r="AC14" i="4"/>
  <c r="X108" i="4"/>
  <c r="AC108" i="4" s="1"/>
  <c r="AC135" i="4"/>
  <c r="X81" i="4"/>
  <c r="AC81" i="4" s="1"/>
  <c r="X59" i="4"/>
  <c r="AC59" i="4"/>
  <c r="X122" i="4"/>
  <c r="AC122" i="4" s="1"/>
  <c r="X107" i="4"/>
  <c r="AC107" i="4" s="1"/>
  <c r="X88" i="4"/>
  <c r="AC88" i="4" s="1"/>
  <c r="X158" i="4"/>
  <c r="AC158" i="4"/>
  <c r="X134" i="4"/>
  <c r="AC134" i="4" s="1"/>
  <c r="X449" i="4"/>
  <c r="AC449" i="4" s="1"/>
  <c r="X427" i="4"/>
  <c r="AC427" i="4" s="1"/>
  <c r="X410" i="4"/>
  <c r="AC410" i="4" s="1"/>
  <c r="X387" i="4"/>
  <c r="AC387" i="4" s="1"/>
  <c r="X151" i="4"/>
  <c r="AC151" i="4"/>
  <c r="X202" i="4"/>
  <c r="AC202" i="4" s="1"/>
  <c r="X113" i="4"/>
  <c r="AC113" i="4"/>
  <c r="X164" i="4"/>
  <c r="AC164" i="4" s="1"/>
  <c r="X92" i="4"/>
  <c r="AC92" i="4"/>
  <c r="X392" i="4"/>
  <c r="AC392" i="4"/>
  <c r="X364" i="4"/>
  <c r="AC364" i="4" s="1"/>
  <c r="X62" i="4"/>
  <c r="AC62" i="4" s="1"/>
  <c r="X160" i="4"/>
  <c r="AC160" i="4" s="1"/>
  <c r="X411" i="4"/>
  <c r="AC411" i="4" s="1"/>
  <c r="X399" i="4"/>
  <c r="AC399" i="4" s="1"/>
  <c r="X58" i="4"/>
  <c r="AC58" i="4" s="1"/>
  <c r="X105" i="4"/>
  <c r="AC105" i="4"/>
  <c r="V105" i="4"/>
  <c r="AA105" i="4"/>
  <c r="AC154" i="4"/>
  <c r="X448" i="4"/>
  <c r="AC448" i="4" s="1"/>
  <c r="X409" i="4"/>
  <c r="AC409" i="4" s="1"/>
  <c r="X370" i="4"/>
  <c r="AC370" i="4" s="1"/>
  <c r="X337" i="4"/>
  <c r="AC337" i="4"/>
  <c r="X307" i="4"/>
  <c r="AC307" i="4"/>
  <c r="X257" i="4"/>
  <c r="AC257" i="4"/>
  <c r="X462" i="4"/>
  <c r="AC462" i="4" s="1"/>
  <c r="X21" i="4"/>
  <c r="AC21" i="4" s="1"/>
  <c r="X439" i="4"/>
  <c r="AC439" i="4" s="1"/>
  <c r="V439" i="4"/>
  <c r="AA439" i="4" s="1"/>
  <c r="X111" i="4"/>
  <c r="AC111" i="4" s="1"/>
  <c r="V111" i="4"/>
  <c r="AA111" i="4"/>
  <c r="X393" i="4"/>
  <c r="AC393" i="4" s="1"/>
  <c r="X42" i="4"/>
  <c r="AC42" i="4" s="1"/>
  <c r="X430" i="4"/>
  <c r="AC430" i="4"/>
  <c r="X126" i="4"/>
  <c r="AC126" i="4" s="1"/>
  <c r="X13" i="4"/>
  <c r="AC13" i="4"/>
  <c r="V13" i="4"/>
  <c r="AA13" i="4" s="1"/>
  <c r="X80" i="4"/>
  <c r="AC80" i="4" s="1"/>
  <c r="X120" i="4"/>
  <c r="AC120" i="4"/>
  <c r="V120" i="4"/>
  <c r="AA120" i="4" s="1"/>
  <c r="X180" i="4"/>
  <c r="AC180" i="4"/>
  <c r="X133" i="4"/>
  <c r="AC133" i="4" s="1"/>
  <c r="X426" i="4"/>
  <c r="AC426" i="4" s="1"/>
  <c r="X385" i="4"/>
  <c r="AC385" i="4"/>
  <c r="X354" i="4"/>
  <c r="AC354" i="4"/>
  <c r="X321" i="4"/>
  <c r="AC321" i="4" s="1"/>
  <c r="X273" i="4"/>
  <c r="AC273" i="4" s="1"/>
  <c r="V273" i="4"/>
  <c r="AA273" i="4" s="1"/>
  <c r="X207" i="4"/>
  <c r="AC207" i="4" s="1"/>
  <c r="X233" i="4"/>
  <c r="AC233" i="4" s="1"/>
  <c r="X402" i="4"/>
  <c r="AC402" i="4" s="1"/>
  <c r="X163" i="4"/>
  <c r="AC163" i="4"/>
  <c r="X64" i="4"/>
  <c r="AC64" i="4"/>
  <c r="X442" i="4"/>
  <c r="AC442" i="4" s="1"/>
  <c r="AA115" i="4"/>
  <c r="V170" i="4"/>
  <c r="AA170" i="4" s="1"/>
  <c r="V221" i="4"/>
  <c r="AA221" i="4" s="1"/>
  <c r="X325" i="4"/>
  <c r="AC325" i="4" s="1"/>
  <c r="X388" i="4"/>
  <c r="AC388" i="4" s="1"/>
  <c r="X65" i="4"/>
  <c r="AC65" i="4" s="1"/>
  <c r="X245" i="4"/>
  <c r="AC245" i="4"/>
  <c r="X458" i="4"/>
  <c r="AC458" i="4" s="1"/>
  <c r="X33" i="4"/>
  <c r="AC33" i="4" s="1"/>
  <c r="AA33" i="4"/>
  <c r="X156" i="4"/>
  <c r="AC156" i="4" s="1"/>
  <c r="X89" i="4"/>
  <c r="AC89" i="4" s="1"/>
  <c r="AC324" i="4"/>
  <c r="V4" i="4"/>
  <c r="AA4" i="4" s="1"/>
  <c r="V22" i="4"/>
  <c r="AA22" i="4" s="1"/>
  <c r="V59" i="4"/>
  <c r="AA59" i="4" s="1"/>
  <c r="V73" i="4"/>
  <c r="AA73" i="4" s="1"/>
  <c r="V86" i="4"/>
  <c r="AA86" i="4"/>
  <c r="V93" i="4"/>
  <c r="AA93" i="4" s="1"/>
  <c r="V99" i="4"/>
  <c r="AA99" i="4" s="1"/>
  <c r="V140" i="4"/>
  <c r="AA140" i="4" s="1"/>
  <c r="V169" i="4"/>
  <c r="AA169" i="4" s="1"/>
  <c r="V183" i="4"/>
  <c r="AA183" i="4" s="1"/>
  <c r="V189" i="4"/>
  <c r="AA189" i="4" s="1"/>
  <c r="V196" i="4"/>
  <c r="AA196" i="4" s="1"/>
  <c r="V202" i="4"/>
  <c r="AA202" i="4"/>
  <c r="V214" i="4"/>
  <c r="AA214" i="4" s="1"/>
  <c r="V220" i="4"/>
  <c r="AA220" i="4" s="1"/>
  <c r="V227" i="4"/>
  <c r="AA227" i="4" s="1"/>
  <c r="V233" i="4"/>
  <c r="AA233" i="4" s="1"/>
  <c r="V246" i="4"/>
  <c r="AA246" i="4" s="1"/>
  <c r="V264" i="4"/>
  <c r="AA264" i="4" s="1"/>
  <c r="V283" i="4"/>
  <c r="AA283" i="4"/>
  <c r="V298" i="4"/>
  <c r="AA298" i="4" s="1"/>
  <c r="V312" i="4"/>
  <c r="AA312" i="4" s="1"/>
  <c r="V324" i="4"/>
  <c r="AA324" i="4" s="1"/>
  <c r="V331" i="4"/>
  <c r="AA331" i="4" s="1"/>
  <c r="V356" i="4"/>
  <c r="AA356" i="4"/>
  <c r="V368" i="4"/>
  <c r="AA368" i="4" s="1"/>
  <c r="V375" i="4"/>
  <c r="AA375" i="4"/>
  <c r="V387" i="4"/>
  <c r="AA387" i="4" s="1"/>
  <c r="V409" i="4"/>
  <c r="AA409" i="4" s="1"/>
  <c r="V423" i="4"/>
  <c r="AA423" i="4" s="1"/>
  <c r="V429" i="4"/>
  <c r="AA429" i="4" s="1"/>
  <c r="V445" i="4"/>
  <c r="AA445" i="4" s="1"/>
  <c r="V451" i="4"/>
  <c r="AA451" i="4" s="1"/>
  <c r="V457" i="4"/>
  <c r="AA457" i="4" s="1"/>
  <c r="X15" i="4"/>
  <c r="AC15" i="4" s="1"/>
  <c r="X53" i="4"/>
  <c r="AC53" i="4" s="1"/>
  <c r="X72" i="4"/>
  <c r="AC72" i="4" s="1"/>
  <c r="X28" i="4"/>
  <c r="AC28" i="4" s="1"/>
  <c r="X138" i="4"/>
  <c r="AC138" i="4" s="1"/>
  <c r="X127" i="4"/>
  <c r="AC127" i="4"/>
  <c r="V127" i="4"/>
  <c r="AA127" i="4" s="1"/>
  <c r="X115" i="4"/>
  <c r="AC115" i="4"/>
  <c r="X136" i="4"/>
  <c r="AC136" i="4" s="1"/>
  <c r="V136" i="4"/>
  <c r="AA136" i="4"/>
  <c r="X170" i="4"/>
  <c r="AC170" i="4" s="1"/>
  <c r="X221" i="4"/>
  <c r="AC221" i="4" s="1"/>
  <c r="X305" i="4"/>
  <c r="AC305" i="4" s="1"/>
  <c r="V347" i="4"/>
  <c r="AA347" i="4" s="1"/>
  <c r="X348" i="4"/>
  <c r="AC348" i="4" s="1"/>
  <c r="X407" i="4"/>
  <c r="AC407" i="4" s="1"/>
  <c r="X162" i="4"/>
  <c r="AC162" i="4"/>
  <c r="X318" i="4"/>
  <c r="AC318" i="4" s="1"/>
  <c r="V318" i="4"/>
  <c r="AA318" i="4"/>
  <c r="X200" i="4"/>
  <c r="AC200" i="4" s="1"/>
  <c r="X363" i="4"/>
  <c r="AC363" i="4" s="1"/>
  <c r="V363" i="4"/>
  <c r="AA363" i="4" s="1"/>
  <c r="V14" i="4"/>
  <c r="AA14" i="4" s="1"/>
  <c r="V39" i="4"/>
  <c r="AA39" i="4" s="1"/>
  <c r="V45" i="4"/>
  <c r="AA45" i="4" s="1"/>
  <c r="V52" i="4"/>
  <c r="AA52" i="4" s="1"/>
  <c r="V74" i="4"/>
  <c r="AA74" i="4"/>
  <c r="V81" i="4"/>
  <c r="AA81" i="4" s="1"/>
  <c r="V88" i="4"/>
  <c r="AA88" i="4"/>
  <c r="V94" i="4"/>
  <c r="AA94" i="4" s="1"/>
  <c r="V100" i="4"/>
  <c r="AA100" i="4" s="1"/>
  <c r="V122" i="4"/>
  <c r="AA122" i="4" s="1"/>
  <c r="V134" i="4"/>
  <c r="AA134" i="4" s="1"/>
  <c r="V141" i="4"/>
  <c r="AA141" i="4" s="1"/>
  <c r="V150" i="4"/>
  <c r="AA150" i="4" s="1"/>
  <c r="V156" i="4"/>
  <c r="AA156" i="4"/>
  <c r="V162" i="4"/>
  <c r="AA162" i="4" s="1"/>
  <c r="V184" i="4"/>
  <c r="AA184" i="4" s="1"/>
  <c r="V190" i="4"/>
  <c r="AA190" i="4" s="1"/>
  <c r="V203" i="4"/>
  <c r="AA203" i="4" s="1"/>
  <c r="V215" i="4"/>
  <c r="AA215" i="4"/>
  <c r="V228" i="4"/>
  <c r="AA228" i="4" s="1"/>
  <c r="V247" i="4"/>
  <c r="AA247" i="4" s="1"/>
  <c r="V259" i="4"/>
  <c r="AA259" i="4"/>
  <c r="V291" i="4"/>
  <c r="AA291" i="4" s="1"/>
  <c r="V299" i="4"/>
  <c r="AA299" i="4" s="1"/>
  <c r="V307" i="4"/>
  <c r="AA307" i="4" s="1"/>
  <c r="V313" i="4"/>
  <c r="AA313" i="4"/>
  <c r="V319" i="4"/>
  <c r="AA319" i="4" s="1"/>
  <c r="V326" i="4"/>
  <c r="AA326" i="4"/>
  <c r="V344" i="4"/>
  <c r="AA344" i="4"/>
  <c r="V351" i="4"/>
  <c r="AA351" i="4" s="1"/>
  <c r="V357" i="4"/>
  <c r="AA357" i="4"/>
  <c r="V376" i="4"/>
  <c r="AA376" i="4" s="1"/>
  <c r="V382" i="4"/>
  <c r="AA382" i="4" s="1"/>
  <c r="V390" i="4"/>
  <c r="AA390" i="4" s="1"/>
  <c r="V397" i="4"/>
  <c r="AA397" i="4" s="1"/>
  <c r="V404" i="4"/>
  <c r="AA404" i="4" s="1"/>
  <c r="V410" i="4"/>
  <c r="AA410" i="4"/>
  <c r="V424" i="4"/>
  <c r="AA424" i="4" s="1"/>
  <c r="V430" i="4"/>
  <c r="AA430" i="4" s="1"/>
  <c r="V440" i="4"/>
  <c r="AA440" i="4" s="1"/>
  <c r="V446" i="4"/>
  <c r="AA446" i="4" s="1"/>
  <c r="V452" i="4"/>
  <c r="AA452" i="4" s="1"/>
  <c r="V458" i="4"/>
  <c r="AA458" i="4" s="1"/>
  <c r="V23" i="4"/>
  <c r="AA23" i="4" s="1"/>
  <c r="V25" i="4"/>
  <c r="AA25" i="4"/>
  <c r="X118" i="4"/>
  <c r="AC118" i="4" s="1"/>
  <c r="X165" i="4"/>
  <c r="AC165" i="4" s="1"/>
  <c r="AC183" i="4"/>
  <c r="X205" i="4"/>
  <c r="AC205" i="4" s="1"/>
  <c r="X46" i="4"/>
  <c r="AC46" i="4" s="1"/>
  <c r="X178" i="4"/>
  <c r="AC178" i="4"/>
  <c r="AC171" i="4"/>
  <c r="V171" i="4"/>
  <c r="AA171" i="4"/>
  <c r="X142" i="4"/>
  <c r="AC142" i="4"/>
  <c r="X173" i="4"/>
  <c r="AC173" i="4" s="1"/>
  <c r="V87" i="4"/>
  <c r="AA87" i="4"/>
  <c r="V292" i="4"/>
  <c r="AA292" i="4" s="1"/>
  <c r="X347" i="4"/>
  <c r="AC347" i="4" s="1"/>
  <c r="X389" i="4"/>
  <c r="AC389" i="4" s="1"/>
  <c r="V389" i="4"/>
  <c r="AA389" i="4" s="1"/>
  <c r="X371" i="4"/>
  <c r="AC371" i="4" s="1"/>
  <c r="X355" i="4"/>
  <c r="AC355" i="4"/>
  <c r="X322" i="4"/>
  <c r="AC322" i="4" s="1"/>
  <c r="X308" i="4"/>
  <c r="AC308" i="4" s="1"/>
  <c r="X291" i="4"/>
  <c r="AC291" i="4" s="1"/>
  <c r="X274" i="4"/>
  <c r="AC274" i="4" s="1"/>
  <c r="X258" i="4"/>
  <c r="AC258" i="4"/>
  <c r="X241" i="4"/>
  <c r="AC241" i="4" s="1"/>
  <c r="X226" i="4"/>
  <c r="AC226" i="4" s="1"/>
  <c r="X203" i="4"/>
  <c r="AC203" i="4" s="1"/>
  <c r="X182" i="4"/>
  <c r="AC182" i="4"/>
  <c r="X270" i="4"/>
  <c r="AC270" i="4" s="1"/>
  <c r="AC440" i="4"/>
  <c r="X450" i="4"/>
  <c r="AC450" i="4" s="1"/>
  <c r="X415" i="4"/>
  <c r="AC415" i="4" s="1"/>
  <c r="X428" i="4"/>
  <c r="AC428" i="4" s="1"/>
  <c r="X128" i="4"/>
  <c r="AC128" i="4"/>
  <c r="X209" i="4"/>
  <c r="AC209" i="4" s="1"/>
  <c r="V8" i="4"/>
  <c r="AA8" i="4" s="1"/>
  <c r="V46" i="4"/>
  <c r="AA46" i="4" s="1"/>
  <c r="V89" i="4"/>
  <c r="AA89" i="4" s="1"/>
  <c r="V95" i="4"/>
  <c r="AA95" i="4" s="1"/>
  <c r="V107" i="4"/>
  <c r="AA107" i="4" s="1"/>
  <c r="V123" i="4"/>
  <c r="AA123" i="4"/>
  <c r="V135" i="4"/>
  <c r="AA135" i="4" s="1"/>
  <c r="V142" i="4"/>
  <c r="AA142" i="4"/>
  <c r="V151" i="4"/>
  <c r="AA151" i="4" s="1"/>
  <c r="V157" i="4"/>
  <c r="AA157" i="4" s="1"/>
  <c r="V163" i="4"/>
  <c r="AA163" i="4" s="1"/>
  <c r="V185" i="4"/>
  <c r="AA185" i="4"/>
  <c r="V198" i="4"/>
  <c r="AA198" i="4" s="1"/>
  <c r="V204" i="4"/>
  <c r="AA204" i="4" s="1"/>
  <c r="V229" i="4"/>
  <c r="AA229" i="4" s="1"/>
  <c r="V235" i="4"/>
  <c r="AA235" i="4" s="1"/>
  <c r="V248" i="4"/>
  <c r="AA248" i="4" s="1"/>
  <c r="V254" i="4"/>
  <c r="AA254" i="4"/>
  <c r="V260" i="4"/>
  <c r="AA260" i="4" s="1"/>
  <c r="V266" i="4"/>
  <c r="AA266" i="4" s="1"/>
  <c r="V279" i="4"/>
  <c r="AA279" i="4"/>
  <c r="V285" i="4"/>
  <c r="AA285" i="4"/>
  <c r="V293" i="4"/>
  <c r="AA293" i="4" s="1"/>
  <c r="V300" i="4"/>
  <c r="AA300" i="4" s="1"/>
  <c r="V308" i="4"/>
  <c r="AA308" i="4" s="1"/>
  <c r="V314" i="4"/>
  <c r="AA314" i="4"/>
  <c r="V327" i="4"/>
  <c r="AA327" i="4" s="1"/>
  <c r="V333" i="4"/>
  <c r="AA333" i="4" s="1"/>
  <c r="V339" i="4"/>
  <c r="AA339" i="4"/>
  <c r="V345" i="4"/>
  <c r="AA345" i="4"/>
  <c r="V352" i="4"/>
  <c r="AA352" i="4" s="1"/>
  <c r="V358" i="4"/>
  <c r="AA358" i="4"/>
  <c r="V364" i="4"/>
  <c r="AA364" i="4" s="1"/>
  <c r="AA371" i="4"/>
  <c r="V377" i="4"/>
  <c r="AA377" i="4"/>
  <c r="V383" i="4"/>
  <c r="AA383" i="4" s="1"/>
  <c r="V398" i="4"/>
  <c r="AA398" i="4" s="1"/>
  <c r="V405" i="4"/>
  <c r="AA405" i="4" s="1"/>
  <c r="V411" i="4"/>
  <c r="AA411" i="4" s="1"/>
  <c r="V419" i="4"/>
  <c r="AA419" i="4"/>
  <c r="V441" i="4"/>
  <c r="AA441" i="4" s="1"/>
  <c r="AA453" i="4"/>
  <c r="V460" i="4"/>
  <c r="AA460" i="4" s="1"/>
  <c r="X23" i="4"/>
  <c r="AC23" i="4" s="1"/>
  <c r="X16" i="4"/>
  <c r="AC16" i="4" s="1"/>
  <c r="V16" i="4"/>
  <c r="AA16" i="4" s="1"/>
  <c r="X25" i="4"/>
  <c r="AC25" i="4" s="1"/>
  <c r="X54" i="4"/>
  <c r="AC54" i="4" s="1"/>
  <c r="V54" i="4"/>
  <c r="AA54" i="4"/>
  <c r="V118" i="4"/>
  <c r="AA118" i="4" s="1"/>
  <c r="V165" i="4"/>
  <c r="AA165" i="4" s="1"/>
  <c r="X394" i="4"/>
  <c r="AC394" i="4"/>
  <c r="X240" i="4"/>
  <c r="AC240" i="4"/>
  <c r="X453" i="4"/>
  <c r="AC453" i="4" s="1"/>
  <c r="X237" i="4"/>
  <c r="AC237" i="4" s="1"/>
  <c r="V396" i="4"/>
  <c r="AA396" i="4" s="1"/>
  <c r="X266" i="4"/>
  <c r="AC266" i="4" s="1"/>
  <c r="X34" i="4"/>
  <c r="AC34" i="4" s="1"/>
  <c r="X144" i="4"/>
  <c r="AC144" i="4" s="1"/>
  <c r="X177" i="4"/>
  <c r="AC177" i="4" s="1"/>
  <c r="X242" i="4"/>
  <c r="AC242" i="4" s="1"/>
  <c r="X292" i="4"/>
  <c r="AC292" i="4" s="1"/>
  <c r="X306" i="4"/>
  <c r="AC306" i="4" s="1"/>
  <c r="X223" i="4"/>
  <c r="AC223" i="4"/>
  <c r="V223" i="4"/>
  <c r="AA223" i="4" s="1"/>
  <c r="X277" i="4"/>
  <c r="AC277" i="4" s="1"/>
  <c r="V277" i="4"/>
  <c r="AA277" i="4" s="1"/>
  <c r="X155" i="4"/>
  <c r="AC155" i="4" s="1"/>
  <c r="V155" i="4"/>
  <c r="AA155" i="4" s="1"/>
  <c r="X217" i="4"/>
  <c r="AC217" i="4" s="1"/>
  <c r="V217" i="4"/>
  <c r="AA217" i="4"/>
  <c r="X38" i="4"/>
  <c r="AC38" i="4" s="1"/>
  <c r="V38" i="4"/>
  <c r="AA38" i="4" s="1"/>
  <c r="X10" i="4"/>
  <c r="AC10" i="4" s="1"/>
  <c r="X57" i="4"/>
  <c r="AC57" i="4" s="1"/>
  <c r="X125" i="4"/>
  <c r="AC125" i="4" s="1"/>
  <c r="X103" i="4"/>
  <c r="AC103" i="4"/>
  <c r="V103" i="4"/>
  <c r="AA103" i="4" s="1"/>
  <c r="X179" i="4"/>
  <c r="AC179" i="4"/>
  <c r="V179" i="4"/>
  <c r="AA179" i="4" s="1"/>
  <c r="X153" i="4"/>
  <c r="AC153" i="4"/>
  <c r="X132" i="4"/>
  <c r="AC132" i="4" s="1"/>
  <c r="X447" i="4"/>
  <c r="AC447" i="4" s="1"/>
  <c r="V447" i="4"/>
  <c r="AA447" i="4" s="1"/>
  <c r="X425" i="4"/>
  <c r="AC425" i="4" s="1"/>
  <c r="V425" i="4"/>
  <c r="AA425" i="4"/>
  <c r="X406" i="4"/>
  <c r="AC406" i="4" s="1"/>
  <c r="X384" i="4"/>
  <c r="AC384" i="4"/>
  <c r="V384" i="4"/>
  <c r="AA384" i="4" s="1"/>
  <c r="X367" i="4"/>
  <c r="AC367" i="4" s="1"/>
  <c r="X353" i="4"/>
  <c r="AC353" i="4" s="1"/>
  <c r="X335" i="4"/>
  <c r="AC335" i="4"/>
  <c r="X320" i="4"/>
  <c r="AC320" i="4" s="1"/>
  <c r="X304" i="4"/>
  <c r="AC304" i="4"/>
  <c r="V304" i="4"/>
  <c r="AA304" i="4" s="1"/>
  <c r="X289" i="4"/>
  <c r="AC289" i="4"/>
  <c r="X271" i="4"/>
  <c r="AC271" i="4" s="1"/>
  <c r="V271" i="4"/>
  <c r="AA271" i="4" s="1"/>
  <c r="X239" i="4"/>
  <c r="AC239" i="4"/>
  <c r="V239" i="4"/>
  <c r="AA239" i="4" s="1"/>
  <c r="X222" i="4"/>
  <c r="AC222" i="4"/>
  <c r="V222" i="4"/>
  <c r="AA222" i="4"/>
  <c r="X197" i="4"/>
  <c r="AC197" i="4" s="1"/>
  <c r="V197" i="4"/>
  <c r="AA197" i="4" s="1"/>
  <c r="V280" i="4"/>
  <c r="AA280" i="4"/>
  <c r="X90" i="4"/>
  <c r="AC90" i="4"/>
  <c r="V90" i="4"/>
  <c r="AA90" i="4"/>
  <c r="X236" i="4"/>
  <c r="AC236" i="4" s="1"/>
  <c r="X435" i="4"/>
  <c r="AC435" i="4"/>
  <c r="V435" i="4"/>
  <c r="AA435" i="4" s="1"/>
  <c r="X224" i="4"/>
  <c r="AC224" i="4" s="1"/>
  <c r="X252" i="4"/>
  <c r="AC252" i="4" s="1"/>
  <c r="V252" i="4"/>
  <c r="AA252" i="4" s="1"/>
  <c r="X101" i="4"/>
  <c r="AC101" i="4" s="1"/>
  <c r="V101" i="4"/>
  <c r="AA101" i="4"/>
  <c r="X66" i="4"/>
  <c r="AC66" i="4" s="1"/>
  <c r="X272" i="4"/>
  <c r="AC272" i="4"/>
  <c r="V272" i="4"/>
  <c r="AA272" i="4" s="1"/>
  <c r="V6" i="4"/>
  <c r="AA6" i="4" s="1"/>
  <c r="V9" i="4"/>
  <c r="AA9" i="4"/>
  <c r="V28" i="4"/>
  <c r="AA28" i="4" s="1"/>
  <c r="V35" i="4"/>
  <c r="AA35" i="4"/>
  <c r="V47" i="4"/>
  <c r="AA47" i="4" s="1"/>
  <c r="V56" i="4"/>
  <c r="AA56" i="4" s="1"/>
  <c r="V62" i="4"/>
  <c r="AA62" i="4"/>
  <c r="V69" i="4"/>
  <c r="AA69" i="4"/>
  <c r="V83" i="4"/>
  <c r="AA83" i="4"/>
  <c r="V102" i="4"/>
  <c r="AA102" i="4" s="1"/>
  <c r="V108" i="4"/>
  <c r="AA108" i="4"/>
  <c r="V116" i="4"/>
  <c r="AA116" i="4" s="1"/>
  <c r="V124" i="4"/>
  <c r="AA124" i="4"/>
  <c r="V137" i="4"/>
  <c r="AA137" i="4" s="1"/>
  <c r="V143" i="4"/>
  <c r="AA143" i="4"/>
  <c r="V152" i="4"/>
  <c r="AA152" i="4" s="1"/>
  <c r="V158" i="4"/>
  <c r="AA158" i="4"/>
  <c r="V164" i="4"/>
  <c r="AA164" i="4" s="1"/>
  <c r="V173" i="4"/>
  <c r="AA173" i="4" s="1"/>
  <c r="V180" i="4"/>
  <c r="AA180" i="4"/>
  <c r="V186" i="4"/>
  <c r="AA186" i="4"/>
  <c r="V199" i="4"/>
  <c r="AA199" i="4"/>
  <c r="V205" i="4"/>
  <c r="AA205" i="4" s="1"/>
  <c r="V211" i="4"/>
  <c r="AA211" i="4"/>
  <c r="V230" i="4"/>
  <c r="AA230" i="4"/>
  <c r="V236" i="4"/>
  <c r="AA236" i="4" s="1"/>
  <c r="V243" i="4"/>
  <c r="AA243" i="4" s="1"/>
  <c r="V249" i="4"/>
  <c r="AA249" i="4"/>
  <c r="V255" i="4"/>
  <c r="AA255" i="4" s="1"/>
  <c r="V261" i="4"/>
  <c r="AA261" i="4"/>
  <c r="V268" i="4"/>
  <c r="AA268" i="4" s="1"/>
  <c r="V295" i="4"/>
  <c r="AA295" i="4"/>
  <c r="V309" i="4"/>
  <c r="AA309" i="4" s="1"/>
  <c r="V315" i="4"/>
  <c r="AA315" i="4"/>
  <c r="V321" i="4"/>
  <c r="AA321" i="4"/>
  <c r="V328" i="4"/>
  <c r="AA328" i="4" s="1"/>
  <c r="V334" i="4"/>
  <c r="AA334" i="4"/>
  <c r="V340" i="4"/>
  <c r="AA340" i="4"/>
  <c r="V359" i="4"/>
  <c r="AA359" i="4"/>
  <c r="V365" i="4"/>
  <c r="AA365" i="4" s="1"/>
  <c r="V372" i="4"/>
  <c r="AA372" i="4" s="1"/>
  <c r="V378" i="4"/>
  <c r="AA378" i="4" s="1"/>
  <c r="V392" i="4"/>
  <c r="AA392" i="4"/>
  <c r="V399" i="4"/>
  <c r="AA399" i="4" s="1"/>
  <c r="V406" i="4"/>
  <c r="AA406" i="4"/>
  <c r="V412" i="4"/>
  <c r="AA412" i="4" s="1"/>
  <c r="V420" i="4"/>
  <c r="AA420" i="4"/>
  <c r="V426" i="4"/>
  <c r="AA426" i="4" s="1"/>
  <c r="V442" i="4"/>
  <c r="AA442" i="4" s="1"/>
  <c r="V454" i="4"/>
  <c r="AA454" i="4"/>
  <c r="V462" i="4"/>
  <c r="AA462" i="4"/>
  <c r="V12" i="4"/>
  <c r="AA12" i="4"/>
  <c r="V68" i="4"/>
  <c r="AA68" i="4" s="1"/>
  <c r="X112" i="4"/>
  <c r="AC112" i="4"/>
  <c r="X121" i="4"/>
  <c r="AC121" i="4"/>
  <c r="V121" i="4"/>
  <c r="AA121" i="4" s="1"/>
  <c r="V394" i="4"/>
  <c r="AA394" i="4" s="1"/>
  <c r="X436" i="4"/>
  <c r="AC436" i="4"/>
  <c r="V436" i="4"/>
  <c r="AA436" i="4" s="1"/>
  <c r="X44" i="4"/>
  <c r="AC44" i="4"/>
  <c r="V44" i="4"/>
  <c r="AA44" i="4" s="1"/>
  <c r="V294" i="4"/>
  <c r="AA294" i="4" s="1"/>
  <c r="X310" i="4"/>
  <c r="AC310" i="4"/>
  <c r="X369" i="4"/>
  <c r="AC369" i="4"/>
  <c r="X297" i="4"/>
  <c r="AC297" i="4"/>
  <c r="X104" i="4"/>
  <c r="AC104" i="4" s="1"/>
  <c r="V104" i="4"/>
  <c r="AA104" i="4"/>
  <c r="X330" i="4"/>
  <c r="AC330" i="4"/>
  <c r="X20" i="4"/>
  <c r="AC20" i="4" s="1"/>
  <c r="V20" i="4"/>
  <c r="AA20" i="4" s="1"/>
  <c r="X192" i="4"/>
  <c r="AC192" i="4"/>
  <c r="X29" i="4"/>
  <c r="AC29" i="4" s="1"/>
  <c r="V29" i="4"/>
  <c r="AA29" i="4"/>
  <c r="X26" i="4"/>
  <c r="AC26" i="4" s="1"/>
  <c r="V26" i="4"/>
  <c r="AA26" i="4"/>
  <c r="V5" i="4"/>
  <c r="AA5" i="4" s="1"/>
  <c r="V10" i="4"/>
  <c r="AA10" i="4"/>
  <c r="V42" i="4"/>
  <c r="AA42" i="4"/>
  <c r="V57" i="4"/>
  <c r="AA57" i="4" s="1"/>
  <c r="V77" i="4"/>
  <c r="AA77" i="4"/>
  <c r="V84" i="4"/>
  <c r="AA84" i="4"/>
  <c r="V91" i="4"/>
  <c r="AA91" i="4"/>
  <c r="V109" i="4"/>
  <c r="AA109" i="4" s="1"/>
  <c r="V125" i="4"/>
  <c r="AA125" i="4"/>
  <c r="V131" i="4"/>
  <c r="AA131" i="4" s="1"/>
  <c r="V138" i="4"/>
  <c r="AA138" i="4"/>
  <c r="V147" i="4"/>
  <c r="AA147" i="4" s="1"/>
  <c r="V153" i="4"/>
  <c r="AA153" i="4"/>
  <c r="V166" i="4"/>
  <c r="AA166" i="4" s="1"/>
  <c r="V174" i="4"/>
  <c r="AA174" i="4"/>
  <c r="V181" i="4"/>
  <c r="AA181" i="4" s="1"/>
  <c r="V187" i="4"/>
  <c r="AA187" i="4" s="1"/>
  <c r="V200" i="4"/>
  <c r="AA200" i="4"/>
  <c r="V206" i="4"/>
  <c r="AA206" i="4"/>
  <c r="V212" i="4"/>
  <c r="AA212" i="4"/>
  <c r="V218" i="4"/>
  <c r="AA218" i="4" s="1"/>
  <c r="V231" i="4"/>
  <c r="AA231" i="4" s="1"/>
  <c r="V237" i="4"/>
  <c r="AA237" i="4" s="1"/>
  <c r="V244" i="4"/>
  <c r="AA244" i="4"/>
  <c r="V250" i="4"/>
  <c r="AA250" i="4" s="1"/>
  <c r="V262" i="4"/>
  <c r="AA262" i="4"/>
  <c r="V269" i="4"/>
  <c r="AA269" i="4" s="1"/>
  <c r="V275" i="4"/>
  <c r="AA275" i="4"/>
  <c r="V281" i="4"/>
  <c r="AA281" i="4" s="1"/>
  <c r="V296" i="4"/>
  <c r="AA296" i="4" s="1"/>
  <c r="V302" i="4"/>
  <c r="AA302" i="4"/>
  <c r="V310" i="4"/>
  <c r="AA310" i="4"/>
  <c r="V329" i="4"/>
  <c r="AA329" i="4"/>
  <c r="V335" i="4"/>
  <c r="AA335" i="4" s="1"/>
  <c r="V341" i="4"/>
  <c r="AA341" i="4" s="1"/>
  <c r="V348" i="4"/>
  <c r="AA348" i="4" s="1"/>
  <c r="V360" i="4"/>
  <c r="AA360" i="4"/>
  <c r="V366" i="4"/>
  <c r="AA366" i="4" s="1"/>
  <c r="V373" i="4"/>
  <c r="AA373" i="4"/>
  <c r="V379" i="4"/>
  <c r="AA379" i="4" s="1"/>
  <c r="V393" i="4"/>
  <c r="AA393" i="4" s="1"/>
  <c r="V407" i="4"/>
  <c r="AA407" i="4"/>
  <c r="V414" i="4"/>
  <c r="AA414" i="4" s="1"/>
  <c r="V427" i="4"/>
  <c r="AA427" i="4"/>
  <c r="V443" i="4"/>
  <c r="AA443" i="4"/>
  <c r="V455" i="4"/>
  <c r="AA455" i="4"/>
  <c r="X12" i="4"/>
  <c r="AC12" i="4" s="1"/>
  <c r="X19" i="4"/>
  <c r="AC19" i="4"/>
  <c r="V19" i="4"/>
  <c r="AA19" i="4" s="1"/>
  <c r="X68" i="4"/>
  <c r="AC68" i="4"/>
  <c r="V159" i="4"/>
  <c r="AA159" i="4" s="1"/>
  <c r="X416" i="4"/>
  <c r="AC416" i="4"/>
  <c r="X31" i="4"/>
  <c r="AC31" i="4" s="1"/>
  <c r="V31" i="4"/>
  <c r="AA31" i="4"/>
  <c r="X7" i="4"/>
  <c r="AC7" i="4" s="1"/>
  <c r="V7" i="4"/>
  <c r="AA7" i="4"/>
  <c r="X76" i="4"/>
  <c r="AC76" i="4" s="1"/>
  <c r="V76" i="4"/>
  <c r="AA76" i="4"/>
  <c r="V51" i="4"/>
  <c r="AA51" i="4" s="1"/>
  <c r="X117" i="4"/>
  <c r="AC117" i="4" s="1"/>
  <c r="V117" i="4"/>
  <c r="AA117" i="4"/>
  <c r="V97" i="4"/>
  <c r="AA97" i="4"/>
  <c r="X172" i="4"/>
  <c r="AC172" i="4"/>
  <c r="V172" i="4"/>
  <c r="AA172" i="4" s="1"/>
  <c r="X149" i="4"/>
  <c r="AC149" i="4"/>
  <c r="V149" i="4"/>
  <c r="AA149" i="4"/>
  <c r="X129" i="4"/>
  <c r="AC129" i="4"/>
  <c r="X463" i="4"/>
  <c r="AC463" i="4" s="1"/>
  <c r="V463" i="4"/>
  <c r="AA463" i="4"/>
  <c r="X444" i="4"/>
  <c r="AC444" i="4"/>
  <c r="V444" i="4"/>
  <c r="AA444" i="4"/>
  <c r="X421" i="4"/>
  <c r="AC421" i="4" s="1"/>
  <c r="V421" i="4"/>
  <c r="AA421" i="4"/>
  <c r="X401" i="4"/>
  <c r="AC401" i="4"/>
  <c r="X381" i="4"/>
  <c r="AC381" i="4"/>
  <c r="V381" i="4"/>
  <c r="AA381" i="4" s="1"/>
  <c r="V362" i="4"/>
  <c r="AA362" i="4"/>
  <c r="X349" i="4"/>
  <c r="AC349" i="4"/>
  <c r="X332" i="4"/>
  <c r="AC332" i="4"/>
  <c r="V332" i="4"/>
  <c r="AA332" i="4" s="1"/>
  <c r="X316" i="4"/>
  <c r="AC316" i="4"/>
  <c r="V316" i="4"/>
  <c r="AA316" i="4" s="1"/>
  <c r="X301" i="4"/>
  <c r="AC301" i="4"/>
  <c r="V301" i="4"/>
  <c r="AA301" i="4" s="1"/>
  <c r="X284" i="4"/>
  <c r="AC284" i="4"/>
  <c r="V284" i="4"/>
  <c r="AA284" i="4" s="1"/>
  <c r="X265" i="4"/>
  <c r="AC265" i="4"/>
  <c r="V265" i="4"/>
  <c r="AA265" i="4" s="1"/>
  <c r="X253" i="4"/>
  <c r="AC253" i="4"/>
  <c r="V253" i="4"/>
  <c r="AA253" i="4" s="1"/>
  <c r="X234" i="4"/>
  <c r="AC234" i="4"/>
  <c r="V234" i="4"/>
  <c r="AA234" i="4"/>
  <c r="X216" i="4"/>
  <c r="AC216" i="4" s="1"/>
  <c r="V216" i="4"/>
  <c r="AA216" i="4"/>
  <c r="X191" i="4"/>
  <c r="AC191" i="4"/>
  <c r="V191" i="4"/>
  <c r="AA191" i="4"/>
  <c r="X61" i="4"/>
  <c r="AC61" i="4" s="1"/>
  <c r="V61" i="4"/>
  <c r="AA61" i="4" s="1"/>
  <c r="X455" i="4"/>
  <c r="AC455" i="4" s="1"/>
  <c r="X55" i="4"/>
  <c r="AC55" i="4"/>
  <c r="V55" i="4"/>
  <c r="AA55" i="4" s="1"/>
  <c r="X75" i="4"/>
  <c r="AC75" i="4"/>
  <c r="V75" i="4"/>
  <c r="AA75" i="4" s="1"/>
  <c r="X175" i="4"/>
  <c r="AC175" i="4"/>
  <c r="V175" i="4"/>
  <c r="AA175" i="4" s="1"/>
  <c r="X391" i="4"/>
  <c r="AC391" i="4" s="1"/>
  <c r="V391" i="4"/>
  <c r="AA391" i="4"/>
  <c r="X47" i="4"/>
  <c r="AC47" i="4"/>
  <c r="X27" i="4"/>
  <c r="AC27" i="4"/>
  <c r="V27" i="4"/>
  <c r="AA27" i="4" s="1"/>
  <c r="X24" i="4"/>
  <c r="AC24" i="4"/>
  <c r="V24" i="4"/>
  <c r="AA24" i="4"/>
  <c r="X168" i="4"/>
  <c r="AC168" i="4"/>
  <c r="V168" i="4"/>
  <c r="AA168" i="4" s="1"/>
  <c r="X193" i="4"/>
  <c r="AC193" i="4"/>
  <c r="V193" i="4"/>
  <c r="AA193" i="4" s="1"/>
  <c r="X267" i="4"/>
  <c r="AC267" i="4"/>
  <c r="V267" i="4"/>
  <c r="AA267" i="4" s="1"/>
  <c r="X294" i="4"/>
  <c r="AC294" i="4"/>
  <c r="V325" i="4"/>
  <c r="AA325" i="4" s="1"/>
  <c r="V388" i="4"/>
  <c r="AA388" i="4"/>
  <c r="X278" i="4"/>
  <c r="AC278" i="4" s="1"/>
  <c r="V278" i="4"/>
  <c r="AA278" i="4" s="1"/>
  <c r="X110" i="4"/>
  <c r="AC110" i="4"/>
  <c r="V110" i="4"/>
  <c r="AA110" i="4"/>
  <c r="X36" i="4"/>
  <c r="AC36" i="4"/>
  <c r="V36" i="4"/>
  <c r="AA36" i="4" s="1"/>
  <c r="X32" i="4"/>
  <c r="AC32" i="4"/>
  <c r="V350" i="4"/>
  <c r="AA350" i="4" s="1"/>
  <c r="X67" i="4"/>
  <c r="AC67" i="4"/>
  <c r="V67" i="4"/>
  <c r="AA67" i="4" s="1"/>
  <c r="X346" i="4"/>
  <c r="AC346" i="4"/>
  <c r="V346" i="4"/>
  <c r="AA346" i="4" s="1"/>
  <c r="X139" i="4"/>
  <c r="AC139" i="4"/>
  <c r="V139" i="4"/>
  <c r="AA139" i="4" s="1"/>
  <c r="X343" i="4"/>
  <c r="AC343" i="4"/>
  <c r="V343" i="4"/>
  <c r="AA343" i="4" s="1"/>
  <c r="V11" i="4"/>
  <c r="AA11" i="4"/>
  <c r="V21" i="4"/>
  <c r="AA21" i="4"/>
  <c r="V30" i="4"/>
  <c r="AA30" i="4" s="1"/>
  <c r="V37" i="4"/>
  <c r="AA37" i="4"/>
  <c r="V43" i="4"/>
  <c r="AA43" i="4"/>
  <c r="V58" i="4"/>
  <c r="AA58" i="4"/>
  <c r="V71" i="4"/>
  <c r="AA71" i="4" s="1"/>
  <c r="V78" i="4"/>
  <c r="AA78" i="4"/>
  <c r="V85" i="4"/>
  <c r="AA85" i="4"/>
  <c r="V92" i="4"/>
  <c r="AA92" i="4"/>
  <c r="V119" i="4"/>
  <c r="AA119" i="4" s="1"/>
  <c r="V126" i="4"/>
  <c r="AA126" i="4"/>
  <c r="V132" i="4"/>
  <c r="AA132" i="4"/>
  <c r="V148" i="4"/>
  <c r="AA148" i="4" s="1"/>
  <c r="V154" i="4"/>
  <c r="AA154" i="4"/>
  <c r="V160" i="4"/>
  <c r="AA160" i="4"/>
  <c r="V167" i="4"/>
  <c r="AA167" i="4" s="1"/>
  <c r="V182" i="4"/>
  <c r="AA182" i="4"/>
  <c r="V195" i="4"/>
  <c r="AA195" i="4"/>
  <c r="V201" i="4"/>
  <c r="AA201" i="4"/>
  <c r="V207" i="4"/>
  <c r="AA207" i="4" s="1"/>
  <c r="V213" i="4"/>
  <c r="AA213" i="4" s="1"/>
  <c r="V219" i="4"/>
  <c r="AA219" i="4"/>
  <c r="V232" i="4"/>
  <c r="AA232" i="4" s="1"/>
  <c r="V238" i="4"/>
  <c r="AA238" i="4"/>
  <c r="V245" i="4"/>
  <c r="AA245" i="4"/>
  <c r="V251" i="4"/>
  <c r="AA251" i="4"/>
  <c r="V263" i="4"/>
  <c r="AA263" i="4" s="1"/>
  <c r="V270" i="4"/>
  <c r="AA270" i="4"/>
  <c r="V276" i="4"/>
  <c r="AA276" i="4" s="1"/>
  <c r="V282" i="4"/>
  <c r="AA282" i="4"/>
  <c r="V297" i="4"/>
  <c r="AA297" i="4"/>
  <c r="V303" i="4"/>
  <c r="AA303" i="4"/>
  <c r="V311" i="4"/>
  <c r="AA311" i="4" s="1"/>
  <c r="V317" i="4"/>
  <c r="AA317" i="4"/>
  <c r="V323" i="4"/>
  <c r="AA323" i="4" s="1"/>
  <c r="V330" i="4"/>
  <c r="AA330" i="4" s="1"/>
  <c r="V336" i="4"/>
  <c r="AA336" i="4"/>
  <c r="V342" i="4"/>
  <c r="AA342" i="4"/>
  <c r="V349" i="4"/>
  <c r="AA349" i="4"/>
  <c r="V355" i="4"/>
  <c r="AA355" i="4" s="1"/>
  <c r="V361" i="4"/>
  <c r="AA361" i="4"/>
  <c r="V367" i="4"/>
  <c r="AA367" i="4"/>
  <c r="V374" i="4"/>
  <c r="AA374" i="4" s="1"/>
  <c r="V380" i="4"/>
  <c r="AA380" i="4"/>
  <c r="V395" i="4"/>
  <c r="AA395" i="4"/>
  <c r="V408" i="4"/>
  <c r="AA408" i="4" s="1"/>
  <c r="V415" i="4"/>
  <c r="AA415" i="4"/>
  <c r="V422" i="4"/>
  <c r="AA422" i="4"/>
  <c r="V428" i="4"/>
  <c r="AA428" i="4"/>
  <c r="V437" i="4"/>
  <c r="AA437" i="4" s="1"/>
  <c r="V456" i="4"/>
  <c r="AA456" i="4"/>
  <c r="V15" i="4"/>
  <c r="AA15" i="4"/>
  <c r="V53" i="4"/>
  <c r="AA53" i="4" s="1"/>
  <c r="V72" i="4"/>
  <c r="AA72" i="4"/>
  <c r="X146" i="4"/>
  <c r="AC146" i="4"/>
  <c r="W50" i="4"/>
  <c r="AB50" i="4" s="1"/>
  <c r="V79" i="4"/>
  <c r="AA79" i="4"/>
  <c r="X468" i="4"/>
  <c r="W468" i="4"/>
  <c r="U464" i="4"/>
  <c r="U472" i="4" s="1"/>
  <c r="U467" i="4"/>
  <c r="U470" i="4"/>
  <c r="X3" i="4"/>
  <c r="X464" i="4" s="1"/>
  <c r="X472" i="4" s="1"/>
  <c r="G464" i="4"/>
  <c r="V466" i="4" s="1"/>
  <c r="AC3" i="4"/>
  <c r="W470" i="4" l="1"/>
  <c r="V470" i="4"/>
  <c r="V464" i="4"/>
  <c r="V472" i="4" s="1"/>
  <c r="AA3" i="4"/>
  <c r="AB3" i="4"/>
  <c r="W464" i="4"/>
  <c r="W472" i="4" s="1"/>
</calcChain>
</file>

<file path=xl/sharedStrings.xml><?xml version="1.0" encoding="utf-8"?>
<sst xmlns="http://schemas.openxmlformats.org/spreadsheetml/2006/main" count="2491" uniqueCount="1334">
  <si>
    <t>Selskab</t>
  </si>
  <si>
    <t>Selskabets hjemsted</t>
  </si>
  <si>
    <t>Johnson &amp; Johnson</t>
  </si>
  <si>
    <t>Finland</t>
  </si>
  <si>
    <t>USA</t>
  </si>
  <si>
    <t>Schweiz</t>
  </si>
  <si>
    <t>Irland</t>
  </si>
  <si>
    <t>Holland</t>
  </si>
  <si>
    <t>Frankrig</t>
  </si>
  <si>
    <t>Tyskland</t>
  </si>
  <si>
    <t>Belgien</t>
  </si>
  <si>
    <t>Italien</t>
  </si>
  <si>
    <t>Spanien</t>
  </si>
  <si>
    <t>Sverige</t>
  </si>
  <si>
    <t>Island</t>
  </si>
  <si>
    <t>Østrig</t>
  </si>
  <si>
    <t>Japan</t>
  </si>
  <si>
    <t>Australien</t>
  </si>
  <si>
    <t>Canada</t>
  </si>
  <si>
    <t>Norge</t>
  </si>
  <si>
    <t>Storbritannien</t>
  </si>
  <si>
    <t>Portugal</t>
  </si>
  <si>
    <t>Antal                                            aktier</t>
  </si>
  <si>
    <t>Andel af           aktiekapital</t>
  </si>
  <si>
    <t>Stemme-                       andel</t>
  </si>
  <si>
    <t>Alfa SAB de CV</t>
  </si>
  <si>
    <t>Alsea SAB de CV</t>
  </si>
  <si>
    <t>America Movil SAB de CV</t>
  </si>
  <si>
    <t>Amgen Inc</t>
  </si>
  <si>
    <t>Arca Continental SAB de CV</t>
  </si>
  <si>
    <t>Atlas Copco AB</t>
  </si>
  <si>
    <t>Cadence Design Systems Inc</t>
  </si>
  <si>
    <t>Check Point Software Technologies Ltd</t>
  </si>
  <si>
    <t>Chubb Ltd</t>
  </si>
  <si>
    <t>Cisco Systems Inc</t>
  </si>
  <si>
    <t>Expeditors International of Washington Inc</t>
  </si>
  <si>
    <t>Fastenal Co</t>
  </si>
  <si>
    <t>Fomento Economico Mexicano SAB de CV</t>
  </si>
  <si>
    <t>Grupo Financiero Banorte SAB de CV</t>
  </si>
  <si>
    <t>Grupo Financiero Inbursa SAB de CV</t>
  </si>
  <si>
    <t>Grupo Televisa SAB</t>
  </si>
  <si>
    <t>Hershey Co/The</t>
  </si>
  <si>
    <t>International Business Machines Corp</t>
  </si>
  <si>
    <t>Italgas SpA</t>
  </si>
  <si>
    <t>KDDI Corp</t>
  </si>
  <si>
    <t>Koninklijke Ahold Delhaize NV</t>
  </si>
  <si>
    <t>Loblaw Cos Ltd</t>
  </si>
  <si>
    <t>Megacable Holdings SAB de CV</t>
  </si>
  <si>
    <t>Merck &amp; Co Inc</t>
  </si>
  <si>
    <t>Microsoft Corp</t>
  </si>
  <si>
    <t>Mondelez International Inc</t>
  </si>
  <si>
    <t>MS&amp;AD Insurance Group Holdings Inc</t>
  </si>
  <si>
    <t>Nippon Telegraph &amp; Telephone Corp</t>
  </si>
  <si>
    <t>Oracle Corp</t>
  </si>
  <si>
    <t>Orexo AB</t>
  </si>
  <si>
    <t>Ossur HF</t>
  </si>
  <si>
    <t>PepsiCo Inc</t>
  </si>
  <si>
    <t>Pfizer Inc</t>
  </si>
  <si>
    <t>Procter &amp; Gamble Co/The</t>
  </si>
  <si>
    <t>Public Service Enterprise Group Inc</t>
  </si>
  <si>
    <t>Public Storage</t>
  </si>
  <si>
    <t>Republic Services Inc</t>
  </si>
  <si>
    <t>Roche Holding AG</t>
  </si>
  <si>
    <t>Roper Technologies Inc</t>
  </si>
  <si>
    <t>Sanofi</t>
  </si>
  <si>
    <t>Sekisui House Ltd</t>
  </si>
  <si>
    <t>Starbucks Corp</t>
  </si>
  <si>
    <t>Sumitomo Mitsui Financial Group Inc</t>
  </si>
  <si>
    <t>Sumitomo Mitsui Trust Holdings Inc</t>
  </si>
  <si>
    <t>Swisscom AG</t>
  </si>
  <si>
    <t>TJX Cos Inc/The</t>
  </si>
  <si>
    <t>UnipolSai Assicurazioni SpA</t>
  </si>
  <si>
    <t>Verizon Communications Inc</t>
  </si>
  <si>
    <t>Vinci SA</t>
  </si>
  <si>
    <t>Volvo AB</t>
  </si>
  <si>
    <t>Waste Management Inc</t>
  </si>
  <si>
    <t>Wolters Kluwer NV</t>
  </si>
  <si>
    <t>Woolworths Group Ltd</t>
  </si>
  <si>
    <t>Mexico</t>
  </si>
  <si>
    <t>Israel</t>
  </si>
  <si>
    <t>FR0000125486</t>
  </si>
  <si>
    <t>US5949181045</t>
  </si>
  <si>
    <t>CH0012032048</t>
  </si>
  <si>
    <t>US4781601046</t>
  </si>
  <si>
    <t>US17275R1023</t>
  </si>
  <si>
    <t>US58933Y1055</t>
  </si>
  <si>
    <t>Reckitt Benckiser Group PLC</t>
  </si>
  <si>
    <t>JP3735400008</t>
  </si>
  <si>
    <t>JP3496400007</t>
  </si>
  <si>
    <t>US20030N1019</t>
  </si>
  <si>
    <t>Comcast Corp</t>
  </si>
  <si>
    <t>US3021301094</t>
  </si>
  <si>
    <t>FedEx Corp</t>
  </si>
  <si>
    <t>US8725401090</t>
  </si>
  <si>
    <t>US7445731067</t>
  </si>
  <si>
    <t>Ross Stores Inc</t>
  </si>
  <si>
    <t>US0311621009</t>
  </si>
  <si>
    <t>US92343V1044</t>
  </si>
  <si>
    <t>CH0044328745</t>
  </si>
  <si>
    <t>Automatic Data Processing Inc</t>
  </si>
  <si>
    <t>US4592001014</t>
  </si>
  <si>
    <t>US57636Q1040</t>
  </si>
  <si>
    <t>Mastercard Inc</t>
  </si>
  <si>
    <t>US68389X1054</t>
  </si>
  <si>
    <t>Intuit Inc</t>
  </si>
  <si>
    <t>US92826C8394</t>
  </si>
  <si>
    <t>Visa Inc</t>
  </si>
  <si>
    <t>Toro Co/The</t>
  </si>
  <si>
    <t>Monster Beverage Corp</t>
  </si>
  <si>
    <t>US02079K3059</t>
  </si>
  <si>
    <t>Alphabet Inc</t>
  </si>
  <si>
    <t>Markedsværdi</t>
  </si>
  <si>
    <t>Harvey Norman Holdings Ltd</t>
  </si>
  <si>
    <t>Nordea Bank Abp</t>
  </si>
  <si>
    <t>US1273871087</t>
  </si>
  <si>
    <t>Hoya Corp</t>
  </si>
  <si>
    <t>Bristol-Myers Squibb Co</t>
  </si>
  <si>
    <t>MXP000511016</t>
  </si>
  <si>
    <t>MXP001391012</t>
  </si>
  <si>
    <t>MX01AC100006</t>
  </si>
  <si>
    <t>IL0010824113</t>
  </si>
  <si>
    <t>MXP320321310</t>
  </si>
  <si>
    <t>AU000000FMG4</t>
  </si>
  <si>
    <t>MXP370711014</t>
  </si>
  <si>
    <t>MXP370641013</t>
  </si>
  <si>
    <t>MXP4987V1378</t>
  </si>
  <si>
    <t>AU000000HVN7</t>
  </si>
  <si>
    <t>US4278661081</t>
  </si>
  <si>
    <t>IT0005211237</t>
  </si>
  <si>
    <t>NL0011794037</t>
  </si>
  <si>
    <t>CA5394811015</t>
  </si>
  <si>
    <t>MX01ME090003</t>
  </si>
  <si>
    <t>JP3499800005</t>
  </si>
  <si>
    <t>US6092071058</t>
  </si>
  <si>
    <t>JP3890310000</t>
  </si>
  <si>
    <t>FI4000297767</t>
  </si>
  <si>
    <t>SE0000736415</t>
  </si>
  <si>
    <t>IS0000000040</t>
  </si>
  <si>
    <t>US7134481081</t>
  </si>
  <si>
    <t>US7427181091</t>
  </si>
  <si>
    <t>US74460D1090</t>
  </si>
  <si>
    <t>US7607591002</t>
  </si>
  <si>
    <t>US7766961061</t>
  </si>
  <si>
    <t>JP3420600003</t>
  </si>
  <si>
    <t>JP3890350006</t>
  </si>
  <si>
    <t>JP3892100003</t>
  </si>
  <si>
    <t>CH0008742519</t>
  </si>
  <si>
    <t>AU000000TLS2</t>
  </si>
  <si>
    <t>IT0004827447</t>
  </si>
  <si>
    <t>SE0000115446</t>
  </si>
  <si>
    <t>US94106L1098</t>
  </si>
  <si>
    <t>NL0000395903</t>
  </si>
  <si>
    <t>AU000000WOW2</t>
  </si>
  <si>
    <t>ISIN</t>
  </si>
  <si>
    <t>Stemmeandel</t>
  </si>
  <si>
    <t>ATP</t>
  </si>
  <si>
    <t>Koncern</t>
  </si>
  <si>
    <t>Andel af aktiekapital</t>
  </si>
  <si>
    <t>US00287Y1091</t>
  </si>
  <si>
    <t>GB0022569080</t>
  </si>
  <si>
    <t>AT0000730007</t>
  </si>
  <si>
    <t>CNE100000734</t>
  </si>
  <si>
    <t>CNE100002SN6</t>
  </si>
  <si>
    <t>CNE100002G76</t>
  </si>
  <si>
    <t>CNE100000627</t>
  </si>
  <si>
    <t>CNE100002FM5</t>
  </si>
  <si>
    <t>FR0000120172</t>
  </si>
  <si>
    <t>CNE000000HN4</t>
  </si>
  <si>
    <t>CNE100000SL4</t>
  </si>
  <si>
    <t>CNE100000W03</t>
  </si>
  <si>
    <t>CNE0000019X4</t>
  </si>
  <si>
    <t>CA21037X1006</t>
  </si>
  <si>
    <t>NL0011585146</t>
  </si>
  <si>
    <t>US3755581036</t>
  </si>
  <si>
    <t>GB00B06QFB75</t>
  </si>
  <si>
    <t>PTJMT0AE0001</t>
  </si>
  <si>
    <t>CNE0000002Y8</t>
  </si>
  <si>
    <t>JP3750500005</t>
  </si>
  <si>
    <t>JP3885780001</t>
  </si>
  <si>
    <t>CNE0000014Q9</t>
  </si>
  <si>
    <t>CH0012005267</t>
  </si>
  <si>
    <t>ES0173093024</t>
  </si>
  <si>
    <t>US75886F1075</t>
  </si>
  <si>
    <t>CNE000000B83</t>
  </si>
  <si>
    <t>JP3732000009</t>
  </si>
  <si>
    <t>SE0000242455</t>
  </si>
  <si>
    <t>CNE100000R26</t>
  </si>
  <si>
    <t>US9113121068</t>
  </si>
  <si>
    <t>CNE000001F62</t>
  </si>
  <si>
    <t>AbbVie Inc</t>
  </si>
  <si>
    <t>Akamai Technologies Inc</t>
  </si>
  <si>
    <t>Amdocs Ltd</t>
  </si>
  <si>
    <t>ANDRITZ AG</t>
  </si>
  <si>
    <t>Bank of Beijing Co Ltd</t>
  </si>
  <si>
    <t>Bank of Chengdu Co Ltd</t>
  </si>
  <si>
    <t>Bank of Jiangsu Co Ltd</t>
  </si>
  <si>
    <t>Bank of Nanjing Co Ltd</t>
  </si>
  <si>
    <t>Bank of Shanghai Co Ltd</t>
  </si>
  <si>
    <t>Carrefour SA</t>
  </si>
  <si>
    <t>Chengdu Xingrong Environment Co Ltd</t>
  </si>
  <si>
    <t>China Everbright Bank Co Ltd</t>
  </si>
  <si>
    <t>China South Publishing &amp; Media Group Co Ltd</t>
  </si>
  <si>
    <t>Chinese Universe Publishing and Media Group Co Ltd</t>
  </si>
  <si>
    <t>Constellation Software Inc/Canada</t>
  </si>
  <si>
    <t>Ferrari NV</t>
  </si>
  <si>
    <t>Gilead Sciences Inc</t>
  </si>
  <si>
    <t>IG Group Holdings PLC</t>
  </si>
  <si>
    <t>Jeronimo Martins SGPS SA</t>
  </si>
  <si>
    <t>Livzon Pharmaceutical Group Inc</t>
  </si>
  <si>
    <t>McDonald's Holdings Co Japan Ltd</t>
  </si>
  <si>
    <t>Mizuho Financial Group Inc</t>
  </si>
  <si>
    <t>Novartis AG</t>
  </si>
  <si>
    <t>Regeneron Pharmaceuticals Inc</t>
  </si>
  <si>
    <t>Shanghai Tunnel Engineering Co Ltd</t>
  </si>
  <si>
    <t>Swedbank AB</t>
  </si>
  <si>
    <t>TangShan Port Group Co Ltd</t>
  </si>
  <si>
    <t>United Parcel Service Inc</t>
  </si>
  <si>
    <t>Zhejiang Jiahua Energy Chemical Industry Co Ltd</t>
  </si>
  <si>
    <t>Kina</t>
  </si>
  <si>
    <t>GB00B0744B38</t>
  </si>
  <si>
    <t>US1941621039</t>
  </si>
  <si>
    <t>JP3143600009</t>
  </si>
  <si>
    <t>AU000000JBH7</t>
  </si>
  <si>
    <t>US5801351017</t>
  </si>
  <si>
    <t>JP3898400001</t>
  </si>
  <si>
    <t>JP3893600001</t>
  </si>
  <si>
    <t>US5535301064</t>
  </si>
  <si>
    <t>JP3670800006</t>
  </si>
  <si>
    <t>GB00B24CGK77</t>
  </si>
  <si>
    <t>CNE000000BQ0</t>
  </si>
  <si>
    <t>SE0000148884</t>
  </si>
  <si>
    <t>Bunzl PLC</t>
  </si>
  <si>
    <t>Colgate-Palmolive Co</t>
  </si>
  <si>
    <t>ITOCHU Corp</t>
  </si>
  <si>
    <t>McDonald's Corp</t>
  </si>
  <si>
    <t>Mitsubishi Corp</t>
  </si>
  <si>
    <t>Mitsui &amp; Co Ltd</t>
  </si>
  <si>
    <t>MSC Industrial Direct Co Inc</t>
  </si>
  <si>
    <t>Nissan Chemical Corp</t>
  </si>
  <si>
    <t>Sichuan Chuantou Energy Co Ltd</t>
  </si>
  <si>
    <t>Skandinaviska Enskilda Banken AB</t>
  </si>
  <si>
    <t>Fiserv Inc</t>
  </si>
  <si>
    <t>Almirall S.A.</t>
  </si>
  <si>
    <t>NB Public</t>
  </si>
  <si>
    <t>JP3108600002</t>
  </si>
  <si>
    <t>US0010551028</t>
  </si>
  <si>
    <t>US0130911037</t>
  </si>
  <si>
    <t>US0259321042</t>
  </si>
  <si>
    <t>IT0000062072</t>
  </si>
  <si>
    <t/>
  </si>
  <si>
    <t>FR0000120628</t>
  </si>
  <si>
    <t>CNE100002FX2</t>
  </si>
  <si>
    <t>FR0000120503</t>
  </si>
  <si>
    <t>JP3242800005</t>
  </si>
  <si>
    <t>JP3505000004</t>
  </si>
  <si>
    <t>US5324571083</t>
  </si>
  <si>
    <t>FI0009007884</t>
  </si>
  <si>
    <t>US36467J1088</t>
  </si>
  <si>
    <t>US3841091040</t>
  </si>
  <si>
    <t>CNE1000022F3</t>
  </si>
  <si>
    <t>US0936711052</t>
  </si>
  <si>
    <t>GB0005576813</t>
  </si>
  <si>
    <t>JP3360800001</t>
  </si>
  <si>
    <t>US4523081093</t>
  </si>
  <si>
    <t>NL0000009082</t>
  </si>
  <si>
    <t>FR0013451333</t>
  </si>
  <si>
    <t>US5717481023</t>
  </si>
  <si>
    <t>JP3877600001</t>
  </si>
  <si>
    <t>US5528481030</t>
  </si>
  <si>
    <t>JP3362700001</t>
  </si>
  <si>
    <t>FI4000330972</t>
  </si>
  <si>
    <t>CNE0000014B1</t>
  </si>
  <si>
    <t>JP3753000003</t>
  </si>
  <si>
    <t>JP3762900003</t>
  </si>
  <si>
    <t>US6802231042</t>
  </si>
  <si>
    <t>JP3200450009</t>
  </si>
  <si>
    <t>US7502361014</t>
  </si>
  <si>
    <t>NL0000379121</t>
  </si>
  <si>
    <t>US7703231032</t>
  </si>
  <si>
    <t>JP3371200001</t>
  </si>
  <si>
    <t>IT0003153415</t>
  </si>
  <si>
    <t>US8330341012</t>
  </si>
  <si>
    <t>JP3663900003</t>
  </si>
  <si>
    <t>US8581191009</t>
  </si>
  <si>
    <t>JP3404600003</t>
  </si>
  <si>
    <t>NO0010063308</t>
  </si>
  <si>
    <t>CH1111227810</t>
  </si>
  <si>
    <t>JP3942800008</t>
  </si>
  <si>
    <t>US9884981013</t>
  </si>
  <si>
    <t>Acom Co Ltd</t>
  </si>
  <si>
    <t>Aflac Inc</t>
  </si>
  <si>
    <t>American Financial Group Inc/OH</t>
  </si>
  <si>
    <t>Assicurazioni Generali SpA</t>
  </si>
  <si>
    <t>AXA SA</t>
  </si>
  <si>
    <t>Bank of Guiyang Co Ltd</t>
  </si>
  <si>
    <t>Bouygues SA</t>
  </si>
  <si>
    <t>Canon Inc</t>
  </si>
  <si>
    <t>Daiwa House Industry Co Ltd</t>
  </si>
  <si>
    <t>Eli Lilly &amp; Co</t>
  </si>
  <si>
    <t>Elisa Oyj</t>
  </si>
  <si>
    <t>Gaming and Leisure Properties Inc</t>
  </si>
  <si>
    <t>Graco Inc</t>
  </si>
  <si>
    <t>Guotai Junan Securities Co Ltd</t>
  </si>
  <si>
    <t>H&amp;R Block Inc</t>
  </si>
  <si>
    <t>Howden Joinery Group PLC</t>
  </si>
  <si>
    <t>Hulic Co Ltd</t>
  </si>
  <si>
    <t>Illinois Tool Works Inc</t>
  </si>
  <si>
    <t>Koninklijke KPN NV</t>
  </si>
  <si>
    <t>Marsh &amp; McLennan Cos Inc</t>
  </si>
  <si>
    <t>Marubeni Corp</t>
  </si>
  <si>
    <t>MGIC Investment Corp</t>
  </si>
  <si>
    <t>Mitsui OSK Lines Ltd</t>
  </si>
  <si>
    <t>Newland Digital Technology Co Ltd</t>
  </si>
  <si>
    <t>Nippon Yusen KK</t>
  </si>
  <si>
    <t>Nomura Real Estate Holdings Inc</t>
  </si>
  <si>
    <t>Old Republic International Corp</t>
  </si>
  <si>
    <t>ORIX Corp</t>
  </si>
  <si>
    <t>Radian Group Inc</t>
  </si>
  <si>
    <t>Randstad NV</t>
  </si>
  <si>
    <t>Shin-Etsu Chemical Co Ltd</t>
  </si>
  <si>
    <t>Snam SpA</t>
  </si>
  <si>
    <t>Snap-on Inc</t>
  </si>
  <si>
    <t>Sojitz Corp</t>
  </si>
  <si>
    <t>Steel Dynamics Inc</t>
  </si>
  <si>
    <t>Sumitomo Corp</t>
  </si>
  <si>
    <t>Telenor ASA</t>
  </si>
  <si>
    <t>Yamaha Motor Co Ltd</t>
  </si>
  <si>
    <t>Yum! Brands Inc</t>
  </si>
  <si>
    <t>DE0008404005</t>
  </si>
  <si>
    <t>Allianz SE</t>
  </si>
  <si>
    <t>GB00BDR05C01</t>
  </si>
  <si>
    <t>National Grid PLC</t>
  </si>
  <si>
    <t>US1912161007</t>
  </si>
  <si>
    <t>Coca-Cola Co/The</t>
  </si>
  <si>
    <t>Global Payments Inc</t>
  </si>
  <si>
    <t>Advanced Micro Devices Inc</t>
  </si>
  <si>
    <t>DE0008430026</t>
  </si>
  <si>
    <t>Muenchener Rueckversicherungs-Gesellschaft AG in M</t>
  </si>
  <si>
    <t>US3848021040</t>
  </si>
  <si>
    <t>WW Grainger Inc</t>
  </si>
  <si>
    <t>Baxter International Inc</t>
  </si>
  <si>
    <t>US8636671013</t>
  </si>
  <si>
    <t>Stryker Corp</t>
  </si>
  <si>
    <t>US0378331005</t>
  </si>
  <si>
    <t>Apple Inc</t>
  </si>
  <si>
    <t>Elevance Health Inc</t>
  </si>
  <si>
    <t>US30303M1027</t>
  </si>
  <si>
    <t>Meta Platforms Inc</t>
  </si>
  <si>
    <t>US8826811098</t>
  </si>
  <si>
    <t>Texas Roadhouse Inc</t>
  </si>
  <si>
    <t>ES0167050915</t>
  </si>
  <si>
    <t>US01973R1014</t>
  </si>
  <si>
    <t>US03073E1055</t>
  </si>
  <si>
    <t>US03750L1098</t>
  </si>
  <si>
    <t>BMG0450A1053</t>
  </si>
  <si>
    <t>US12008R1077</t>
  </si>
  <si>
    <t>CNE000001B33</t>
  </si>
  <si>
    <t>JP3519400000</t>
  </si>
  <si>
    <t>US1729081059</t>
  </si>
  <si>
    <t>AU0000030678</t>
  </si>
  <si>
    <t>US2091151041</t>
  </si>
  <si>
    <t>US2315611010</t>
  </si>
  <si>
    <t>CNE000001NG4</t>
  </si>
  <si>
    <t>DE0005557508</t>
  </si>
  <si>
    <t>FR0000130452</t>
  </si>
  <si>
    <t>CA2918434077</t>
  </si>
  <si>
    <t>ES0130670112</t>
  </si>
  <si>
    <t>NO0010096985</t>
  </si>
  <si>
    <t>FR0000121121</t>
  </si>
  <si>
    <t>US3119001044</t>
  </si>
  <si>
    <t>DE0006602006</t>
  </si>
  <si>
    <t>US38526M1062</t>
  </si>
  <si>
    <t>CNE100001WS9</t>
  </si>
  <si>
    <t>CNE000000XM3</t>
  </si>
  <si>
    <t>CNE000001FW7</t>
  </si>
  <si>
    <t>CNE0000018X6</t>
  </si>
  <si>
    <t>SE0005851706</t>
  </si>
  <si>
    <t>CNE000001QZ7</t>
  </si>
  <si>
    <t>FR0010259150</t>
  </si>
  <si>
    <t>US4943681035</t>
  </si>
  <si>
    <t>US5339001068</t>
  </si>
  <si>
    <t>ES0124244E34</t>
  </si>
  <si>
    <t>US6267551025</t>
  </si>
  <si>
    <t>JP3738600000</t>
  </si>
  <si>
    <t>JP3684000007</t>
  </si>
  <si>
    <t>US6703461052</t>
  </si>
  <si>
    <t>JP3197600004</t>
  </si>
  <si>
    <t>FR0000133308</t>
  </si>
  <si>
    <t>US69349H1077</t>
  </si>
  <si>
    <t>GB00B8C3BL03</t>
  </si>
  <si>
    <t>JP3421800008</t>
  </si>
  <si>
    <t>CNE0000013N8</t>
  </si>
  <si>
    <t>JP3396210001</t>
  </si>
  <si>
    <t>DE000TLX1005</t>
  </si>
  <si>
    <t>CNE000001B90</t>
  </si>
  <si>
    <t>JP3910660004</t>
  </si>
  <si>
    <t>JP3573000001</t>
  </si>
  <si>
    <t>US8962881079</t>
  </si>
  <si>
    <t>US92532F1003</t>
  </si>
  <si>
    <t>CNE0000016J9</t>
  </si>
  <si>
    <t>AU0000224040</t>
  </si>
  <si>
    <t>CH0011075394</t>
  </si>
  <si>
    <t>ACS Actividades de Construccion y Servicios SA</t>
  </si>
  <si>
    <t>Albertsons Cos Inc</t>
  </si>
  <si>
    <t>Allison Transmission Holdings Inc</t>
  </si>
  <si>
    <t>Apartment Income REIT Corp</t>
  </si>
  <si>
    <t>Arch Capital Group Ltd</t>
  </si>
  <si>
    <t>Boozt AB</t>
  </si>
  <si>
    <t>Builders FirstSource Inc</t>
  </si>
  <si>
    <t>China Merchants Bank Co Ltd</t>
  </si>
  <si>
    <t>Chugai Pharmaceutical Co Ltd</t>
  </si>
  <si>
    <t>Cintas Corp</t>
  </si>
  <si>
    <t>Coles Group Ltd</t>
  </si>
  <si>
    <t>Consolidated Edison Inc</t>
  </si>
  <si>
    <t>Curtiss-Wright Corp</t>
  </si>
  <si>
    <t>Daqin Railway Co Ltd</t>
  </si>
  <si>
    <t>Deutsche Telekom AG</t>
  </si>
  <si>
    <t>Duke Energy Corp</t>
  </si>
  <si>
    <t>Eiffage SA</t>
  </si>
  <si>
    <t>Empire Co Ltd</t>
  </si>
  <si>
    <t>Endesa SA</t>
  </si>
  <si>
    <t>Equinor ASA</t>
  </si>
  <si>
    <t>Eurazeo SE</t>
  </si>
  <si>
    <t>GEA Group AG</t>
  </si>
  <si>
    <t>General Mills Inc</t>
  </si>
  <si>
    <t>Grand Canyon Education Inc</t>
  </si>
  <si>
    <t>GSK PLC</t>
  </si>
  <si>
    <t>Guosen Securities Co Ltd</t>
  </si>
  <si>
    <t>Henan Shuanghui Investment &amp; Development Co Ltd</t>
  </si>
  <si>
    <t>Huaxia Bank Co Ltd</t>
  </si>
  <si>
    <t>Hubei Jumpcan Pharmaceutical Co Ltd</t>
  </si>
  <si>
    <t>IAR Systems Group AB</t>
  </si>
  <si>
    <t>Industrial Bank Co Ltd</t>
  </si>
  <si>
    <t>Ipsen SA</t>
  </si>
  <si>
    <t>JB Hi-Fi Ltd</t>
  </si>
  <si>
    <t>Kimberly-Clark Corp</t>
  </si>
  <si>
    <t>La Francaise des Jeux SAEM</t>
  </si>
  <si>
    <t>Lincoln Electric Holdings Inc</t>
  </si>
  <si>
    <t>Mapfre SA</t>
  </si>
  <si>
    <t>Mitsubishi HC Capital Inc</t>
  </si>
  <si>
    <t>Murphy USA Inc</t>
  </si>
  <si>
    <t>Nanjing Iron &amp; Steel Co Ltd</t>
  </si>
  <si>
    <t>Nanoform Finland Plc</t>
  </si>
  <si>
    <t>Nitto Denko Corp</t>
  </si>
  <si>
    <t>Nucor Corp</t>
  </si>
  <si>
    <t>Ono Pharmaceutical Co Ltd</t>
  </si>
  <si>
    <t>Orange SA</t>
  </si>
  <si>
    <t>PNM Resources Inc</t>
  </si>
  <si>
    <t>Sage Group PLC/The</t>
  </si>
  <si>
    <t>Secom Co Ltd</t>
  </si>
  <si>
    <t>Shanghai International Port Group Co Ltd</t>
  </si>
  <si>
    <t>Skylark Holdings Co Ltd</t>
  </si>
  <si>
    <t>SoftBank Corp</t>
  </si>
  <si>
    <t>Talanx AG</t>
  </si>
  <si>
    <t>Tian Di Science &amp; Technology Co Ltd</t>
  </si>
  <si>
    <t>Tokio Marine Holdings Inc</t>
  </si>
  <si>
    <t>Tokyo Gas Co Ltd</t>
  </si>
  <si>
    <t>TriNet Group Inc</t>
  </si>
  <si>
    <t>Vertex Pharmaceuticals Inc</t>
  </si>
  <si>
    <t>Wanhua Chemical Group Co Ltd</t>
  </si>
  <si>
    <t>Woodside Energy Group Ltd</t>
  </si>
  <si>
    <t>Zurich Insurance Group AG</t>
  </si>
  <si>
    <t>Bermuda</t>
  </si>
  <si>
    <t>NIM</t>
  </si>
  <si>
    <t>BE0974264930</t>
  </si>
  <si>
    <t>ES0113211835</t>
  </si>
  <si>
    <t>DE0005190003</t>
  </si>
  <si>
    <t>DE0005200000</t>
  </si>
  <si>
    <t>AU000000BXB1</t>
  </si>
  <si>
    <t>JP3243600008</t>
  </si>
  <si>
    <t>US1475281036</t>
  </si>
  <si>
    <t>CA12532H1047</t>
  </si>
  <si>
    <t>US1844961078</t>
  </si>
  <si>
    <t>GB00BD6K4575</t>
  </si>
  <si>
    <t>NO0010161896</t>
  </si>
  <si>
    <t>US26210C1045</t>
  </si>
  <si>
    <t>US2855121099</t>
  </si>
  <si>
    <t>US29084Q1004</t>
  </si>
  <si>
    <t>AT0000652011</t>
  </si>
  <si>
    <t>SE0009922164</t>
  </si>
  <si>
    <t>CNE000000230</t>
  </si>
  <si>
    <t>IE0000669501</t>
  </si>
  <si>
    <t>US37959E1029</t>
  </si>
  <si>
    <t>JP3306600002</t>
  </si>
  <si>
    <t>CNE0000001D4</t>
  </si>
  <si>
    <t>GB00BN7SWP63</t>
  </si>
  <si>
    <t>DE0008402215</t>
  </si>
  <si>
    <t>US4165151048</t>
  </si>
  <si>
    <t>JP3768600003</t>
  </si>
  <si>
    <t>US4228061093</t>
  </si>
  <si>
    <t>DE0006048432</t>
  </si>
  <si>
    <t>ES0144580Y14</t>
  </si>
  <si>
    <t>CNE1000010F8</t>
  </si>
  <si>
    <t>US5132721045</t>
  </si>
  <si>
    <t>JP3868400007</t>
  </si>
  <si>
    <t>JP3899800001</t>
  </si>
  <si>
    <t>US6460251068</t>
  </si>
  <si>
    <t>JP3688370000</t>
  </si>
  <si>
    <t>US6819361006</t>
  </si>
  <si>
    <t>NO0003733800</t>
  </si>
  <si>
    <t>US6937181088</t>
  </si>
  <si>
    <t>CNE100003F27</t>
  </si>
  <si>
    <t>IT0003796171</t>
  </si>
  <si>
    <t>AU000000QAN2</t>
  </si>
  <si>
    <t>AT0000606306</t>
  </si>
  <si>
    <t>US8086251076</t>
  </si>
  <si>
    <t>US7841171033</t>
  </si>
  <si>
    <t>CNE000001P52</t>
  </si>
  <si>
    <t>CNE100001V60</t>
  </si>
  <si>
    <t>MX01LA080009</t>
  </si>
  <si>
    <t>FR0000121220</t>
  </si>
  <si>
    <t>NL00150001Q9</t>
  </si>
  <si>
    <t>JP3629000005</t>
  </si>
  <si>
    <t>US91529Y1064</t>
  </si>
  <si>
    <t>CNE100000619</t>
  </si>
  <si>
    <t>US9598021098</t>
  </si>
  <si>
    <t>AU000000WBC1</t>
  </si>
  <si>
    <t>GB00B3P21X12</t>
  </si>
  <si>
    <t>CNE000001KS5</t>
  </si>
  <si>
    <t>Ageas SA/NV</t>
  </si>
  <si>
    <t>Banco Bilbao Vizcaya Argentaria SA</t>
  </si>
  <si>
    <t>Bayerische Motoren Werke AG</t>
  </si>
  <si>
    <t>Beiersdorf AG</t>
  </si>
  <si>
    <t>Brambles Ltd</t>
  </si>
  <si>
    <t>Canon Marketing Japan Inc</t>
  </si>
  <si>
    <t>Casey's General Stores Inc</t>
  </si>
  <si>
    <t>CGI Inc</t>
  </si>
  <si>
    <t>Clean Harbors Inc</t>
  </si>
  <si>
    <t>Compass Group PLC</t>
  </si>
  <si>
    <t>Dropbox Inc</t>
  </si>
  <si>
    <t>Electronic Arts Inc</t>
  </si>
  <si>
    <t>EMCOR Group Inc</t>
  </si>
  <si>
    <t>Erste Group Bank AG</t>
  </si>
  <si>
    <t>Essity AB</t>
  </si>
  <si>
    <t>Fuyao Glass Industry Group Co Ltd</t>
  </si>
  <si>
    <t>Glanbia PLC</t>
  </si>
  <si>
    <t>Globe Life Inc</t>
  </si>
  <si>
    <t>Goldwin Inc</t>
  </si>
  <si>
    <t>Gree Electric Appliances Inc of Zhuhai</t>
  </si>
  <si>
    <t>Hannover Rueck SE</t>
  </si>
  <si>
    <t>Hartford Financial Services Group Inc/The</t>
  </si>
  <si>
    <t>Haseko Corp</t>
  </si>
  <si>
    <t>HEICO Corp</t>
  </si>
  <si>
    <t>Henkel AG &amp; Co KGaA</t>
  </si>
  <si>
    <t>Iberdrola SA</t>
  </si>
  <si>
    <t>Inner Mongolia Junzheng Energy &amp; Chemical Industry</t>
  </si>
  <si>
    <t>Lamb Weston Holdings Inc</t>
  </si>
  <si>
    <t>Mazda Motor Corp</t>
  </si>
  <si>
    <t>Mitsubishi Motors Corp</t>
  </si>
  <si>
    <t>New Jersey Resources Corp</t>
  </si>
  <si>
    <t>NIPPON EXPRESS HOLDINGS INC</t>
  </si>
  <si>
    <t>Omega Healthcare Investors Inc</t>
  </si>
  <si>
    <t>Orkla ASA</t>
  </si>
  <si>
    <t>PACCAR Inc</t>
  </si>
  <si>
    <t>People's Insurance Co Group of China Ltd/The</t>
  </si>
  <si>
    <t>Poste Italiane SpA</t>
  </si>
  <si>
    <t>Qantas Airways Ltd</t>
  </si>
  <si>
    <t>Raiffeisen Bank International AG</t>
  </si>
  <si>
    <t>Science Applications International Corp</t>
  </si>
  <si>
    <t>SEI Investments Co</t>
  </si>
  <si>
    <t>Shandong Sun Paper Industry JSC Ltd</t>
  </si>
  <si>
    <t>Shanghai M&amp;G Stationery Inc</t>
  </si>
  <si>
    <t>Sitios Latinoamerica SAB de CV</t>
  </si>
  <si>
    <t>Sodexo SA</t>
  </si>
  <si>
    <t>Stellantis NV</t>
  </si>
  <si>
    <t>Unum Group</t>
  </si>
  <si>
    <t>Western Mining Co Ltd</t>
  </si>
  <si>
    <t>Western Union Co/The</t>
  </si>
  <si>
    <t>Westpac Banking Corp</t>
  </si>
  <si>
    <t>Worldlink Group PLC</t>
  </si>
  <si>
    <t>Zhejiang Supor Co Ltd</t>
  </si>
  <si>
    <t xml:space="preserve">NIM </t>
  </si>
  <si>
    <t>Conagra Brands Inc</t>
  </si>
  <si>
    <t>Centene Corp</t>
  </si>
  <si>
    <t>Toronto-Dominion Bank/The</t>
  </si>
  <si>
    <t>Sysco Corp</t>
  </si>
  <si>
    <t>US09857L1089</t>
  </si>
  <si>
    <t>Booking Holdings Inc</t>
  </si>
  <si>
    <t>US00724F1012</t>
  </si>
  <si>
    <t>Adobe Inc</t>
  </si>
  <si>
    <t>Eversource Energy</t>
  </si>
  <si>
    <t>Fortinet Inc</t>
  </si>
  <si>
    <t>Cigna Group/The</t>
  </si>
  <si>
    <t>Kenvue Inc</t>
  </si>
  <si>
    <t>Advance Residence Investment Corp</t>
  </si>
  <si>
    <t>Affiliated Managers Group Inc</t>
  </si>
  <si>
    <t>AGCO Corp</t>
  </si>
  <si>
    <t>Air Canada</t>
  </si>
  <si>
    <t>Airbnb Inc</t>
  </si>
  <si>
    <t>Aisino Corp</t>
  </si>
  <si>
    <t>Amada Co Ltd</t>
  </si>
  <si>
    <t>ANA Holdings Inc</t>
  </si>
  <si>
    <t>Aon PLC</t>
  </si>
  <si>
    <t>Apollo Global Management Inc</t>
  </si>
  <si>
    <t>AptarGroup Inc</t>
  </si>
  <si>
    <t>Aristocrat Leisure Ltd</t>
  </si>
  <si>
    <t>Atkore Inc</t>
  </si>
  <si>
    <t>Auto Trader Group PLC</t>
  </si>
  <si>
    <t>AutoNation Inc</t>
  </si>
  <si>
    <t>AvalonBay Communities Inc</t>
  </si>
  <si>
    <t>Axis Capital Holdings Ltd</t>
  </si>
  <si>
    <t>B&amp;M European Value Retail SA</t>
  </si>
  <si>
    <t>BAE Systems PLC</t>
  </si>
  <si>
    <t>Banca Mediolanum SpA</t>
  </si>
  <si>
    <t>BE Semiconductor Industries NV</t>
  </si>
  <si>
    <t>Bendigo &amp; Adelaide Bank Ltd</t>
  </si>
  <si>
    <t>Berkshire Hathaway Inc</t>
  </si>
  <si>
    <t>Berry Global Group Inc</t>
  </si>
  <si>
    <t>Booz Allen Hamilton Holding Corp</t>
  </si>
  <si>
    <t>Boyd Gaming Corp</t>
  </si>
  <si>
    <t>Brenntag SE</t>
  </si>
  <si>
    <t>Bridgestone Corp</t>
  </si>
  <si>
    <t>Broadcom Inc</t>
  </si>
  <si>
    <t>Broadridge Financial Solutions Inc</t>
  </si>
  <si>
    <t>Buzzi SpA</t>
  </si>
  <si>
    <t>BWX Technologies Inc</t>
  </si>
  <si>
    <t>Cboe Global Markets Inc</t>
  </si>
  <si>
    <t>CDW Corp/DE</t>
  </si>
  <si>
    <t>Cencora Inc</t>
  </si>
  <si>
    <t>China Merchants Securities Co Ltd</t>
  </si>
  <si>
    <t>China National Medicines Corp Ltd</t>
  </si>
  <si>
    <t>Cie de Saint-Gobain SA</t>
  </si>
  <si>
    <t>CME Group Inc</t>
  </si>
  <si>
    <t>Coca-Cola Europacific Partners PLC</t>
  </si>
  <si>
    <t>Coca-Cola HBC AG</t>
  </si>
  <si>
    <t>Commonwealth Bank of Australia</t>
  </si>
  <si>
    <t>COMSYS Holdings Corp</t>
  </si>
  <si>
    <t>Controladora AXTEL SAB DE CV</t>
  </si>
  <si>
    <t>Copart Inc</t>
  </si>
  <si>
    <t>Cummins Inc</t>
  </si>
  <si>
    <t>Dai Nippon Printing Co Ltd</t>
  </si>
  <si>
    <t>Darden Restaurants Inc</t>
  </si>
  <si>
    <t>Deutsche Lufthansa AG</t>
  </si>
  <si>
    <t>DNB Bank ASA</t>
  </si>
  <si>
    <t>Dolby Laboratories Inc</t>
  </si>
  <si>
    <t>Dollarama Inc</t>
  </si>
  <si>
    <t>Donaldson Co Inc</t>
  </si>
  <si>
    <t>E.ON SE</t>
  </si>
  <si>
    <t>Eagle Materials Inc</t>
  </si>
  <si>
    <t>Encompass Health Corp</t>
  </si>
  <si>
    <t>Enel SpA</t>
  </si>
  <si>
    <t>Everest Group Ltd</t>
  </si>
  <si>
    <t>Exelixis Inc</t>
  </si>
  <si>
    <t>Fair Isaac Corp</t>
  </si>
  <si>
    <t>Fairfax Financial Holdings Ltd</t>
  </si>
  <si>
    <t>First Citizens BancShares Inc/NC</t>
  </si>
  <si>
    <t>FleetCor Technologies Inc</t>
  </si>
  <si>
    <t>Focus Media Information Technology Co Ltd</t>
  </si>
  <si>
    <t>Fortescue Ltd</t>
  </si>
  <si>
    <t>Games Workshop Group PLC</t>
  </si>
  <si>
    <t>General Dynamics Corp</t>
  </si>
  <si>
    <t>General Electric Co</t>
  </si>
  <si>
    <t>Gentex Corp</t>
  </si>
  <si>
    <t>Great-West Lifeco Inc</t>
  </si>
  <si>
    <t>GRG Banking Equipment Co Ltd</t>
  </si>
  <si>
    <t>Groupe Bruxelles Lambert NV</t>
  </si>
  <si>
    <t>HCA Healthcare Inc</t>
  </si>
  <si>
    <t>Hermes International SCA</t>
  </si>
  <si>
    <t>Hikari Tsushin Inc</t>
  </si>
  <si>
    <t>Hikma Pharmaceuticals PLC</t>
  </si>
  <si>
    <t>Hiscox Ltd</t>
  </si>
  <si>
    <t>Hitachi Ltd</t>
  </si>
  <si>
    <t>HOCHTIEF AG</t>
  </si>
  <si>
    <t>Home Depot Inc/The</t>
  </si>
  <si>
    <t>Honda Motor Co Ltd</t>
  </si>
  <si>
    <t>Honeywell International Inc</t>
  </si>
  <si>
    <t>HSBC Holdings PLC</t>
  </si>
  <si>
    <t>Huatai Securities Co Ltd</t>
  </si>
  <si>
    <t>HUGO BOSS AG</t>
  </si>
  <si>
    <t>Hunan Valin Steel Co Ltd</t>
  </si>
  <si>
    <t>IGO Ltd</t>
  </si>
  <si>
    <t>IMI PLC</t>
  </si>
  <si>
    <t>Industria de Diseno Textil SA</t>
  </si>
  <si>
    <t>Industrivarden AB</t>
  </si>
  <si>
    <t>Inner Mongolia Yili Industrial Group Co Ltd</t>
  </si>
  <si>
    <t>Insurance Australia Group Ltd</t>
  </si>
  <si>
    <t>InterContinental Hotels Group PLC</t>
  </si>
  <si>
    <t>Investor AB</t>
  </si>
  <si>
    <t>Jiangsu King's Luck Brewery JSC Ltd</t>
  </si>
  <si>
    <t>Jilin Aodong Pharmaceutical Group Co Ltd</t>
  </si>
  <si>
    <t>Jinduicheng Molybdenum Co Ltd</t>
  </si>
  <si>
    <t>Kansai Paint Co Ltd</t>
  </si>
  <si>
    <t>Kinden Corp</t>
  </si>
  <si>
    <t>KLA Corp</t>
  </si>
  <si>
    <t>Klepierre SA</t>
  </si>
  <si>
    <t>Kobe Steel Ltd</t>
  </si>
  <si>
    <t>Komatsu Ltd</t>
  </si>
  <si>
    <t>Kuehne + Nagel International AG</t>
  </si>
  <si>
    <t>Kuraray Co Ltd</t>
  </si>
  <si>
    <t>Kyushu Railway Co</t>
  </si>
  <si>
    <t>L'Oreal SA</t>
  </si>
  <si>
    <t>Lam Research Corp</t>
  </si>
  <si>
    <t>Lawson Inc</t>
  </si>
  <si>
    <t>Lingyi iTech Guangdong Co</t>
  </si>
  <si>
    <t>Lockheed Martin Corp</t>
  </si>
  <si>
    <t>Loews Corp</t>
  </si>
  <si>
    <t>Lottery Corp Ltd/The</t>
  </si>
  <si>
    <t>Manhattan Associates Inc</t>
  </si>
  <si>
    <t>Manulife Financial Corp</t>
  </si>
  <si>
    <t>Marathon Petroleum Corp</t>
  </si>
  <si>
    <t>Marks &amp; Spencer Group PLC</t>
  </si>
  <si>
    <t>Martin Marietta Materials Inc</t>
  </si>
  <si>
    <t>Medibank Pvt Ltd</t>
  </si>
  <si>
    <t>Meihua Holdings Group Co Ltd</t>
  </si>
  <si>
    <t>Mercedes-Benz Group AG</t>
  </si>
  <si>
    <t>Midea Group Co Ltd</t>
  </si>
  <si>
    <t>Mitsubishi UFJ Financial Group Inc</t>
  </si>
  <si>
    <t>Mitsui Chemicals Inc</t>
  </si>
  <si>
    <t>NetApp Inc</t>
  </si>
  <si>
    <t>New York Community Bancorp Inc</t>
  </si>
  <si>
    <t>Next PLC</t>
  </si>
  <si>
    <t>Nichirei Corp</t>
  </si>
  <si>
    <t>Nifco Inc/Japan</t>
  </si>
  <si>
    <t>Nissin Foods Holdings Co Ltd</t>
  </si>
  <si>
    <t>Niterra Co Ltd</t>
  </si>
  <si>
    <t>NNN REIT Inc</t>
  </si>
  <si>
    <t>NOF Corp</t>
  </si>
  <si>
    <t>NVR Inc</t>
  </si>
  <si>
    <t>O'Reilly Automotive Inc</t>
  </si>
  <si>
    <t>Obayashi Corp</t>
  </si>
  <si>
    <t>Omnicom Group Inc</t>
  </si>
  <si>
    <t>Open Text Corp</t>
  </si>
  <si>
    <t>Oracle Corp Japan</t>
  </si>
  <si>
    <t>Owens Corning</t>
  </si>
  <si>
    <t>PG&amp;E Corp</t>
  </si>
  <si>
    <t>Ping An Bank Co Ltd</t>
  </si>
  <si>
    <t>Power Corp of Canada</t>
  </si>
  <si>
    <t>Primerica Inc</t>
  </si>
  <si>
    <t>PSP Swiss Property AG</t>
  </si>
  <si>
    <t>Publicis Groupe SA</t>
  </si>
  <si>
    <t>PulteGroup Inc</t>
  </si>
  <si>
    <t>QBE Insurance Group Ltd</t>
  </si>
  <si>
    <t>Redeia Corp SA</t>
  </si>
  <si>
    <t>Reliance Steel &amp; Aluminum Co</t>
  </si>
  <si>
    <t>RenaissanceRe Holdings Ltd</t>
  </si>
  <si>
    <t>Renesas Electronics Corp</t>
  </si>
  <si>
    <t>Robert Half Inc</t>
  </si>
  <si>
    <t>Safran SA</t>
  </si>
  <si>
    <t>SCOR SE</t>
  </si>
  <si>
    <t>SCSK Corp</t>
  </si>
  <si>
    <t>Sega Sammy Holdings Inc</t>
  </si>
  <si>
    <t>Sekisui Chemical Co Ltd</t>
  </si>
  <si>
    <t>Seven Group Holdings Ltd</t>
  </si>
  <si>
    <t>SG Holdings Co Ltd</t>
  </si>
  <si>
    <t>Shanghai Pudong Development Bank Co Ltd</t>
  </si>
  <si>
    <t>Shanghai Yuyuan Tourist Mart Group Co Ltd</t>
  </si>
  <si>
    <t>Shenzhen Mindray Bio-Medical Electronics Co Ltd</t>
  </si>
  <si>
    <t>Shionogi &amp; Co Ltd</t>
  </si>
  <si>
    <t>SNC-Lavalin Group Inc</t>
  </si>
  <si>
    <t>Sohgo Security Services Co Ltd</t>
  </si>
  <si>
    <t>Sompo Holdings Inc</t>
  </si>
  <si>
    <t>SPIE SA</t>
  </si>
  <si>
    <t>SS&amp;C Technologies Holdings Inc</t>
  </si>
  <si>
    <t>Stantec Inc</t>
  </si>
  <si>
    <t>Steadfast Group Ltd</t>
  </si>
  <si>
    <t>STMicroelectronics NV</t>
  </si>
  <si>
    <t>Subaru Corp</t>
  </si>
  <si>
    <t>SUMCO Corp</t>
  </si>
  <si>
    <t>Sun Life Financial Inc</t>
  </si>
  <si>
    <t>Suncorp Group Ltd</t>
  </si>
  <si>
    <t>Sundrug Co Ltd</t>
  </si>
  <si>
    <t>Swiss Prime Site AG</t>
  </si>
  <si>
    <t>Telstra Group Ltd</t>
  </si>
  <si>
    <t>Tesco PLC</t>
  </si>
  <si>
    <t>Thomson Reuters Corp</t>
  </si>
  <si>
    <t>Tianjin Port Co Ltd</t>
  </si>
  <si>
    <t>Tianqi Lithium Corp</t>
  </si>
  <si>
    <t>Tokyu Fudosan Holdings Corp</t>
  </si>
  <si>
    <t>Toll Brothers Inc</t>
  </si>
  <si>
    <t>Tonghua Dongbao Pharmaceutical Co Ltd</t>
  </si>
  <si>
    <t>TOPPAN Holdings Inc</t>
  </si>
  <si>
    <t>Toyota Tsusho Corp</t>
  </si>
  <si>
    <t>Trelleborg AB</t>
  </si>
  <si>
    <t>Trifork Holding AG</t>
  </si>
  <si>
    <t>Ulta Beauty Inc</t>
  </si>
  <si>
    <t>UniCredit SpA</t>
  </si>
  <si>
    <t>Venustech Group Inc</t>
  </si>
  <si>
    <t>VeriSign Inc</t>
  </si>
  <si>
    <t>Verisk Analytics Inc</t>
  </si>
  <si>
    <t>Viatris Inc</t>
  </si>
  <si>
    <t>VICI Properties Inc</t>
  </si>
  <si>
    <t>Vulcan Materials Co</t>
  </si>
  <si>
    <t>Wesfarmers Ltd</t>
  </si>
  <si>
    <t>Whitbread PLC</t>
  </si>
  <si>
    <t>WSP Global Inc</t>
  </si>
  <si>
    <t>Yokogawa Electric Corp</t>
  </si>
  <si>
    <t>Yutong Bus Co Ltd</t>
  </si>
  <si>
    <t>Zhongjin Gold Corp Ltd</t>
  </si>
  <si>
    <t>JP3047160001</t>
  </si>
  <si>
    <t>US0082521081</t>
  </si>
  <si>
    <t>US0010841023</t>
  </si>
  <si>
    <t>CA0089118776</t>
  </si>
  <si>
    <t>US0090661010</t>
  </si>
  <si>
    <t>CNE000001FB1</t>
  </si>
  <si>
    <t>JP3122800000</t>
  </si>
  <si>
    <t>MX01AM050019</t>
  </si>
  <si>
    <t>JP3429800000</t>
  </si>
  <si>
    <t>IE00BLP1HW54</t>
  </si>
  <si>
    <t>US03769M1062</t>
  </si>
  <si>
    <t>US0383361039</t>
  </si>
  <si>
    <t>AU000000ALL7</t>
  </si>
  <si>
    <t>US0476491081</t>
  </si>
  <si>
    <t>SE0017486889</t>
  </si>
  <si>
    <t>GB00BVYVFW23</t>
  </si>
  <si>
    <t>US05329W1027</t>
  </si>
  <si>
    <t>US0534841012</t>
  </si>
  <si>
    <t>BMG0692U1099</t>
  </si>
  <si>
    <t>LU1072616219</t>
  </si>
  <si>
    <t>GB0002634946</t>
  </si>
  <si>
    <t>IT0004776628</t>
  </si>
  <si>
    <t>NL0012866412</t>
  </si>
  <si>
    <t>AU000000BEN6</t>
  </si>
  <si>
    <t>US0846707026</t>
  </si>
  <si>
    <t>US08579W1036</t>
  </si>
  <si>
    <t>US0995021062</t>
  </si>
  <si>
    <t>US1033041013</t>
  </si>
  <si>
    <t>DE000A1DAHH0</t>
  </si>
  <si>
    <t>JP3830800003</t>
  </si>
  <si>
    <t>US11135F1012</t>
  </si>
  <si>
    <t>US11133T1034</t>
  </si>
  <si>
    <t>IT0001347308</t>
  </si>
  <si>
    <t>US05605H1005</t>
  </si>
  <si>
    <t>US12503M1080</t>
  </si>
  <si>
    <t>US12514G1085</t>
  </si>
  <si>
    <t>CNE100000HK9</t>
  </si>
  <si>
    <t>CNE000001D56</t>
  </si>
  <si>
    <t>FR0000125007</t>
  </si>
  <si>
    <t>US12572Q1058</t>
  </si>
  <si>
    <t>GB00BDCPN049</t>
  </si>
  <si>
    <t>CH0198251305</t>
  </si>
  <si>
    <t>AU000000CBA7</t>
  </si>
  <si>
    <t>JP3305530002</t>
  </si>
  <si>
    <t>MX01CT0D0002</t>
  </si>
  <si>
    <t>US2172041061</t>
  </si>
  <si>
    <t>US2310211063</t>
  </si>
  <si>
    <t>JP3493800001</t>
  </si>
  <si>
    <t>US2371941053</t>
  </si>
  <si>
    <t>DE0008232125</t>
  </si>
  <si>
    <t>US25659T1079</t>
  </si>
  <si>
    <t>CA25675T1075</t>
  </si>
  <si>
    <t>US2576511099</t>
  </si>
  <si>
    <t>DE000ENAG999</t>
  </si>
  <si>
    <t>US26969P1084</t>
  </si>
  <si>
    <t>US29261A1007</t>
  </si>
  <si>
    <t>IT0003128367</t>
  </si>
  <si>
    <t>BMG3223R1088</t>
  </si>
  <si>
    <t>US30161Q1040</t>
  </si>
  <si>
    <t>US3032501047</t>
  </si>
  <si>
    <t>CA3039011026</t>
  </si>
  <si>
    <t>US31428X1063</t>
  </si>
  <si>
    <t>US31946M1036</t>
  </si>
  <si>
    <t>US3390411052</t>
  </si>
  <si>
    <t>CNE000001KK2</t>
  </si>
  <si>
    <t>GB0003718474</t>
  </si>
  <si>
    <t>US3695501086</t>
  </si>
  <si>
    <t>US3696043013</t>
  </si>
  <si>
    <t>US3719011096</t>
  </si>
  <si>
    <t>CA39138C1068</t>
  </si>
  <si>
    <t>CNE100000650</t>
  </si>
  <si>
    <t>BE0003797140</t>
  </si>
  <si>
    <t>US40412C1018</t>
  </si>
  <si>
    <t>FR0000052292</t>
  </si>
  <si>
    <t>JP3783420007</t>
  </si>
  <si>
    <t>GB00B0LCW083</t>
  </si>
  <si>
    <t>BMG4593F1389</t>
  </si>
  <si>
    <t>JP3788600009</t>
  </si>
  <si>
    <t>DE0006070006</t>
  </si>
  <si>
    <t>US4370761029</t>
  </si>
  <si>
    <t>JP3854600008</t>
  </si>
  <si>
    <t>US4385161066</t>
  </si>
  <si>
    <t>GB0005405286</t>
  </si>
  <si>
    <t>CNE100000LQ8</t>
  </si>
  <si>
    <t>DE000A1PHFF7</t>
  </si>
  <si>
    <t>CNE000001006</t>
  </si>
  <si>
    <t>AU000000IGO4</t>
  </si>
  <si>
    <t>GB00BGLP8L22</t>
  </si>
  <si>
    <t>ES0148396007</t>
  </si>
  <si>
    <t>SE0000107203</t>
  </si>
  <si>
    <t>CNE000000JP5</t>
  </si>
  <si>
    <t>AU000000IAG3</t>
  </si>
  <si>
    <t>GB00BHJYC057</t>
  </si>
  <si>
    <t>SE0015811963</t>
  </si>
  <si>
    <t>CNE100001TH8</t>
  </si>
  <si>
    <t>CNE000000719</t>
  </si>
  <si>
    <t>CNE1000009Y1</t>
  </si>
  <si>
    <t>JP3229400001</t>
  </si>
  <si>
    <t>JP3263000006</t>
  </si>
  <si>
    <t>US4824801009</t>
  </si>
  <si>
    <t>FR0000121964</t>
  </si>
  <si>
    <t>JP3289800009</t>
  </si>
  <si>
    <t>JP3304200003</t>
  </si>
  <si>
    <t>CH0025238863</t>
  </si>
  <si>
    <t>JP3269600007</t>
  </si>
  <si>
    <t>JP3247010006</t>
  </si>
  <si>
    <t>FR0000120321</t>
  </si>
  <si>
    <t>US5128071082</t>
  </si>
  <si>
    <t>JP3982100004</t>
  </si>
  <si>
    <t>CNE1000015L5</t>
  </si>
  <si>
    <t>US5398301094</t>
  </si>
  <si>
    <t>US5404241086</t>
  </si>
  <si>
    <t>AU0000219529</t>
  </si>
  <si>
    <t>US5627501092</t>
  </si>
  <si>
    <t>CA56501R1064</t>
  </si>
  <si>
    <t>US56585A1025</t>
  </si>
  <si>
    <t>GB0031274896</t>
  </si>
  <si>
    <t>US5732841060</t>
  </si>
  <si>
    <t>AU000000MPL3</t>
  </si>
  <si>
    <t>CNE000000HP9</t>
  </si>
  <si>
    <t>CNE100001QQ5</t>
  </si>
  <si>
    <t>JP3902900004</t>
  </si>
  <si>
    <t>JP3888300005</t>
  </si>
  <si>
    <t>US64110D1046</t>
  </si>
  <si>
    <t>US6494451031</t>
  </si>
  <si>
    <t>GB0032089863</t>
  </si>
  <si>
    <t>JP3665200006</t>
  </si>
  <si>
    <t>JP3756200006</t>
  </si>
  <si>
    <t>JP3675600005</t>
  </si>
  <si>
    <t>US6374171063</t>
  </si>
  <si>
    <t>JP3753400005</t>
  </si>
  <si>
    <t>US62944T1051</t>
  </si>
  <si>
    <t>US67103H1077</t>
  </si>
  <si>
    <t>JP3190000004</t>
  </si>
  <si>
    <t>US6819191064</t>
  </si>
  <si>
    <t>CA6837151068</t>
  </si>
  <si>
    <t>JP3689500001</t>
  </si>
  <si>
    <t>US6907421019</t>
  </si>
  <si>
    <t>US69331C1080</t>
  </si>
  <si>
    <t>CNE000000040</t>
  </si>
  <si>
    <t>CA7392391016</t>
  </si>
  <si>
    <t>US74164M1080</t>
  </si>
  <si>
    <t>CH0018294154</t>
  </si>
  <si>
    <t>FR0000130577</t>
  </si>
  <si>
    <t>US7458671010</t>
  </si>
  <si>
    <t>AU000000QBE9</t>
  </si>
  <si>
    <t>US7595091023</t>
  </si>
  <si>
    <t>BMG7496G1033</t>
  </si>
  <si>
    <t>JP3164720009</t>
  </si>
  <si>
    <t>FR0000073272</t>
  </si>
  <si>
    <t>FR0010411983</t>
  </si>
  <si>
    <t>JP3400400002</t>
  </si>
  <si>
    <t>JP3419050004</t>
  </si>
  <si>
    <t>JP3419400001</t>
  </si>
  <si>
    <t>AU000000SVW5</t>
  </si>
  <si>
    <t>JP3162770006</t>
  </si>
  <si>
    <t>CNE0000011B7</t>
  </si>
  <si>
    <t>CNE000000594</t>
  </si>
  <si>
    <t>CNE100003G67</t>
  </si>
  <si>
    <t>JP3347200002</t>
  </si>
  <si>
    <t>CA78460T1057</t>
  </si>
  <si>
    <t>JP3431900004</t>
  </si>
  <si>
    <t>JP3165000005</t>
  </si>
  <si>
    <t>FR0012757854</t>
  </si>
  <si>
    <t>US78467J1007</t>
  </si>
  <si>
    <t>CA85472N1096</t>
  </si>
  <si>
    <t>AU000000SDF8</t>
  </si>
  <si>
    <t>NL0000226223</t>
  </si>
  <si>
    <t>JP3814800003</t>
  </si>
  <si>
    <t>JP3322930003</t>
  </si>
  <si>
    <t>CA8667961053</t>
  </si>
  <si>
    <t>AU000000SUN6</t>
  </si>
  <si>
    <t>JP3336600006</t>
  </si>
  <si>
    <t>CH0008038389</t>
  </si>
  <si>
    <t>GB00BLGZ9862</t>
  </si>
  <si>
    <t>CA8849038085</t>
  </si>
  <si>
    <t>CNE000000L16</t>
  </si>
  <si>
    <t>CNE100000T32</t>
  </si>
  <si>
    <t>JP3569200003</t>
  </si>
  <si>
    <t>US8894781033</t>
  </si>
  <si>
    <t>CNE000000H87</t>
  </si>
  <si>
    <t>JP3635000007</t>
  </si>
  <si>
    <t>SE0000114837</t>
  </si>
  <si>
    <t>US90384S3031</t>
  </si>
  <si>
    <t>IT0005239360</t>
  </si>
  <si>
    <t>CNE100000QJ2</t>
  </si>
  <si>
    <t>US92343E1029</t>
  </si>
  <si>
    <t>US92345Y1064</t>
  </si>
  <si>
    <t>US92556V1061</t>
  </si>
  <si>
    <t>US9256521090</t>
  </si>
  <si>
    <t>US9291601097</t>
  </si>
  <si>
    <t>AU000000WES1</t>
  </si>
  <si>
    <t>GB00B1KJJ408</t>
  </si>
  <si>
    <t>CA92938W2022</t>
  </si>
  <si>
    <t>JP3955000009</t>
  </si>
  <si>
    <t>CNE000000PY4</t>
  </si>
  <si>
    <t>CNE000001FM8</t>
  </si>
  <si>
    <t>Jordan</t>
  </si>
  <si>
    <t>Becton Dickinson &amp; Co</t>
  </si>
  <si>
    <t>Emerson Electric Co</t>
  </si>
  <si>
    <t>Labcorp Holdings Inc</t>
  </si>
  <si>
    <t>Paychex Inc</t>
  </si>
  <si>
    <t>Sempra</t>
  </si>
  <si>
    <t>Synopsys Inc</t>
  </si>
  <si>
    <t>Acuity Brands Inc</t>
  </si>
  <si>
    <t>American Express Co</t>
  </si>
  <si>
    <t>Ameriprise Financial Inc</t>
  </si>
  <si>
    <t>Amphenol Corp</t>
  </si>
  <si>
    <t>Applied Materials Inc</t>
  </si>
  <si>
    <t>Assured Guaranty Ltd</t>
  </si>
  <si>
    <t>Aurizon Holdings Ltd</t>
  </si>
  <si>
    <t>Autoliv Inc</t>
  </si>
  <si>
    <t>Avery Dennison Corp</t>
  </si>
  <si>
    <t>Caitong Securities Co Ltd</t>
  </si>
  <si>
    <t>Celanese Corp</t>
  </si>
  <si>
    <t>Changchun High-Tech Industry Group Co Ltd</t>
  </si>
  <si>
    <t>China Yangtze Power Co Ltd</t>
  </si>
  <si>
    <t>Chongqing Zhifei Biological Products Co Ltd</t>
  </si>
  <si>
    <t>Cincinnati Financial Corp</t>
  </si>
  <si>
    <t>Cognizant Technology Solutions Corp</t>
  </si>
  <si>
    <t>Colruyt Group N.V</t>
  </si>
  <si>
    <t>Computershare Ltd</t>
  </si>
  <si>
    <t>Concordia Financial Group Ltd</t>
  </si>
  <si>
    <t>Corebridge Financial Inc</t>
  </si>
  <si>
    <t>Cosmo Energy Holdings Co Ltd</t>
  </si>
  <si>
    <t>Costco Wholesale Corp</t>
  </si>
  <si>
    <t>Credit Saison Co Ltd</t>
  </si>
  <si>
    <t>Daito Trust Construction Co Ltd</t>
  </si>
  <si>
    <t>Delta Air Lines Inc</t>
  </si>
  <si>
    <t>East West Bancorp Inc</t>
  </si>
  <si>
    <t>Equitable Holdings Inc</t>
  </si>
  <si>
    <t>Erie Indemnity Co</t>
  </si>
  <si>
    <t>F5 Inc</t>
  </si>
  <si>
    <t>Gartner Inc</t>
  </si>
  <si>
    <t>Gen Digital Inc</t>
  </si>
  <si>
    <t>Generali</t>
  </si>
  <si>
    <t>Guangdong Haid Group Co Ltd</t>
  </si>
  <si>
    <t>Guoyuan Securities Co Ltd</t>
  </si>
  <si>
    <t>Heilongjiang Agriculture Co Ltd</t>
  </si>
  <si>
    <t>Host Hotels &amp; Resorts Inc</t>
  </si>
  <si>
    <t>Huntington Ingalls Industries Inc</t>
  </si>
  <si>
    <t>Huaan Securities Co Ltd</t>
  </si>
  <si>
    <t>Idemitsu Kosan Co Ltd</t>
  </si>
  <si>
    <t>Ingredion Inc</t>
  </si>
  <si>
    <t>Japan Metropolitan Fund Invest</t>
  </si>
  <si>
    <t>Japan Real Estate Investment Corp</t>
  </si>
  <si>
    <t>Jiangsu Yuyue Medical Equipment &amp; Supply Co Ltd</t>
  </si>
  <si>
    <t>Kirin Holdings Co Ltd</t>
  </si>
  <si>
    <t>Konami Group Corp</t>
  </si>
  <si>
    <t>Lamar Advertising Co</t>
  </si>
  <si>
    <t>Leidos Holdings Inc</t>
  </si>
  <si>
    <t>Lennox International Inc</t>
  </si>
  <si>
    <t>Masco Corp</t>
  </si>
  <si>
    <t>Mitsubishi Chemical Group Corp</t>
  </si>
  <si>
    <t>National Australia Bank Ltd</t>
  </si>
  <si>
    <t>National Fuel Gas Co</t>
  </si>
  <si>
    <t>Neurocrine Biosciences Inc</t>
  </si>
  <si>
    <t>Ningbo Zhoushan Port Co Ltd</t>
  </si>
  <si>
    <t>Nintendo Co Ltd</t>
  </si>
  <si>
    <t>Onex Corp</t>
  </si>
  <si>
    <t>Orica Ltd</t>
  </si>
  <si>
    <t>Osaka Gas Co Ltd</t>
  </si>
  <si>
    <t>Otsuka Corp</t>
  </si>
  <si>
    <t>Ovintiv Inc</t>
  </si>
  <si>
    <t>Panasonic Holdings Corp</t>
  </si>
  <si>
    <t>Raymond James Financial Inc</t>
  </si>
  <si>
    <t>Reliance Inc</t>
  </si>
  <si>
    <t>Sampo Oyj</t>
  </si>
  <si>
    <t>Sankyo Co Ltd</t>
  </si>
  <si>
    <t>Sanwa Holdings Corp</t>
  </si>
  <si>
    <t>Shanghai Environment Group Co Ltd</t>
  </si>
  <si>
    <t>Shanxi Xinghuacun Fen Wine Factory Co Ltd</t>
  </si>
  <si>
    <t>Sherwin-Williams Co/The</t>
  </si>
  <si>
    <t>Simon Property Group Inc</t>
  </si>
  <si>
    <t>Sprouts Farmers Market Inc</t>
  </si>
  <si>
    <t>Sugi Holdings Co Ltd</t>
  </si>
  <si>
    <t>Synchrony Financial</t>
  </si>
  <si>
    <t>Tenet Healthcare Corp</t>
  </si>
  <si>
    <t>Tokyo Century Corp</t>
  </si>
  <si>
    <t>Tokyo Tatemono Co Ltd</t>
  </si>
  <si>
    <t>Toyota Boshoku Corp</t>
  </si>
  <si>
    <t>Union Pacific Corp</t>
  </si>
  <si>
    <t>United Urban Investment Corp</t>
  </si>
  <si>
    <t>Valero Energy Corp</t>
  </si>
  <si>
    <t>Williams-Sonoma Inc</t>
  </si>
  <si>
    <t>Woodward Inc</t>
  </si>
  <si>
    <t>Xiamen Tungsten Co Ltd</t>
  </si>
  <si>
    <t>Abb Ltd</t>
  </si>
  <si>
    <t>Abbvie Inc</t>
  </si>
  <si>
    <t>Accenture Plc</t>
  </si>
  <si>
    <t>Acs Actividades De Construccion Y Servicios Sa</t>
  </si>
  <si>
    <t>Admiral Group Plc</t>
  </si>
  <si>
    <t>Ageas Sa/Nv</t>
  </si>
  <si>
    <t>Air Products And Chemicals Inc</t>
  </si>
  <si>
    <t>Alfa Sab De Cv</t>
  </si>
  <si>
    <t>Allianz Se</t>
  </si>
  <si>
    <t>Alsea Sab De Cv</t>
  </si>
  <si>
    <t>America Movil Sab De Cv</t>
  </si>
  <si>
    <t>Ana Holdings Inc</t>
  </si>
  <si>
    <t>Andritz Ag</t>
  </si>
  <si>
    <t>Applovin Corp</t>
  </si>
  <si>
    <t>Aptargroup Inc</t>
  </si>
  <si>
    <t>Arca Continental Sab De Cv</t>
  </si>
  <si>
    <t>Arcadis Nv</t>
  </si>
  <si>
    <t>Asgn Inc</t>
  </si>
  <si>
    <t>Assa Abloy Ab</t>
  </si>
  <si>
    <t>Associated British Foods Plc</t>
  </si>
  <si>
    <t>At&amp;T Inc</t>
  </si>
  <si>
    <t>Auto Trader Group Plc</t>
  </si>
  <si>
    <t>Autozone Inc</t>
  </si>
  <si>
    <t>Aviva Plc</t>
  </si>
  <si>
    <t>Axa Sa</t>
  </si>
  <si>
    <t>Axfood Ab</t>
  </si>
  <si>
    <t>B&amp;M European Value Retail Sa</t>
  </si>
  <si>
    <t>Bae Systems Plc</t>
  </si>
  <si>
    <t>Banca Generali Spa</t>
  </si>
  <si>
    <t>Banca Mediolanum Spa</t>
  </si>
  <si>
    <t>Banca Monte Dei Paschi Di Siena Spa</t>
  </si>
  <si>
    <t>Banco Bilbao Vizcaya Argentaria Sa</t>
  </si>
  <si>
    <t>Bank Of Beijing Co Ltd</t>
  </si>
  <si>
    <t>Bank Of Chengdu Co Ltd</t>
  </si>
  <si>
    <t>Bank Of Guiyang Co Ltd</t>
  </si>
  <si>
    <t>Bank Of Hangzhou Co Ltd</t>
  </si>
  <si>
    <t>Bank Of Jiangsu Co Ltd</t>
  </si>
  <si>
    <t>Bank Of Nanjing Co Ltd</t>
  </si>
  <si>
    <t>Bank Of New York Mellon Corp/The</t>
  </si>
  <si>
    <t>Bank Of Shanghai Co Ltd</t>
  </si>
  <si>
    <t>Bawag Group Ag</t>
  </si>
  <si>
    <t>Beazley Plc</t>
  </si>
  <si>
    <t>Beijing New Building Materials Plc</t>
  </si>
  <si>
    <t>Biprogy Inc</t>
  </si>
  <si>
    <t>Boozt Ab</t>
  </si>
  <si>
    <t>Bouygues Sa</t>
  </si>
  <si>
    <t>Bper Banca Spa</t>
  </si>
  <si>
    <t>Brenntag Se</t>
  </si>
  <si>
    <t>Builders Firstsource Inc</t>
  </si>
  <si>
    <t>Bunge Global Sa</t>
  </si>
  <si>
    <t>Bunzl Plc</t>
  </si>
  <si>
    <t>Buzzi Spa</t>
  </si>
  <si>
    <t>Bwx Technologies Inc</t>
  </si>
  <si>
    <t>Canadian Imperial Bank Of Commerce</t>
  </si>
  <si>
    <t>Cdw Corp/De</t>
  </si>
  <si>
    <t>Centrica Plc</t>
  </si>
  <si>
    <t>Cie De Saint-Gobain Sa</t>
  </si>
  <si>
    <t>Cie Generale Des Etablissements Michelin Sca</t>
  </si>
  <si>
    <t>Citic Securities Co Ltd</t>
  </si>
  <si>
    <t>Cme Group Inc</t>
  </si>
  <si>
    <t>Coca-Cola Europacific Partners Plc</t>
  </si>
  <si>
    <t>Coca-Cola Hbc Ag</t>
  </si>
  <si>
    <t>Comfort Systems Usa Inc</t>
  </si>
  <si>
    <t>Commonwealth Bank Of Australia</t>
  </si>
  <si>
    <t>Computacenter Plc</t>
  </si>
  <si>
    <t>Comsys Holdings Corp</t>
  </si>
  <si>
    <t>Controladora Axtel Sab De Cv</t>
  </si>
  <si>
    <t>Csx Corp</t>
  </si>
  <si>
    <t>Cvs Health Corp</t>
  </si>
  <si>
    <t>Dai-Ichi Life Holdings Inc</t>
  </si>
  <si>
    <t>Dcc Plc</t>
  </si>
  <si>
    <t>Deutsche Bank Ag</t>
  </si>
  <si>
    <t>Deutsche Telekom Ag</t>
  </si>
  <si>
    <t>Diageo Plc</t>
  </si>
  <si>
    <t>Dillard'S Inc</t>
  </si>
  <si>
    <t>Dnb Bank Asa</t>
  </si>
  <si>
    <t>Domino'S Pizza Inc</t>
  </si>
  <si>
    <t>E.On Se</t>
  </si>
  <si>
    <t>Ebay Inc</t>
  </si>
  <si>
    <t>Eiffage Sa</t>
  </si>
  <si>
    <t>Embla Medical Hf</t>
  </si>
  <si>
    <t>Emcor Group Inc</t>
  </si>
  <si>
    <t>Enel Spa</t>
  </si>
  <si>
    <t>Eneos Holdings Inc</t>
  </si>
  <si>
    <t>Erste Group Bank Ag</t>
  </si>
  <si>
    <t>Eurazeo Se</t>
  </si>
  <si>
    <t>Expeditors International Of Washington Inc</t>
  </si>
  <si>
    <t>Ferrari Nv</t>
  </si>
  <si>
    <t>First Citizens Bancshares Inc/Nc</t>
  </si>
  <si>
    <t>Fomento Economico Mexicano Sab De Cv</t>
  </si>
  <si>
    <t>Games Workshop Group Plc</t>
  </si>
  <si>
    <t>Gaming And Leisure Properties Inc</t>
  </si>
  <si>
    <t>Geberit Ag</t>
  </si>
  <si>
    <t>Givaudan Sa</t>
  </si>
  <si>
    <t>Glanbia Plc</t>
  </si>
  <si>
    <t>Godaddy Inc</t>
  </si>
  <si>
    <t>Gree Electric Appliances Inc Of Zhuhai</t>
  </si>
  <si>
    <t>Groupe Bruxelles Lambert Nv</t>
  </si>
  <si>
    <t>Grupo Financiero Banorte Sab De Cv</t>
  </si>
  <si>
    <t>Grupo Financiero Inbursa Sab De Cv</t>
  </si>
  <si>
    <t>Grupo Televisa Sab</t>
  </si>
  <si>
    <t>Gsk Plc</t>
  </si>
  <si>
    <t>Hannover Rueck Se</t>
  </si>
  <si>
    <t>Helios Towers Plc</t>
  </si>
  <si>
    <t>Henkel Ag &amp; Co Kgaa</t>
  </si>
  <si>
    <t>Hera Spa</t>
  </si>
  <si>
    <t>Hochtief Ag</t>
  </si>
  <si>
    <t>Holcim Ag</t>
  </si>
  <si>
    <t>Howden Joinery Group Plc</t>
  </si>
  <si>
    <t>Iar Systems Group Ab</t>
  </si>
  <si>
    <t>Iberdrola Sa</t>
  </si>
  <si>
    <t>Ig Group Holdings Plc</t>
  </si>
  <si>
    <t>Imi Plc</t>
  </si>
  <si>
    <t>Industrivarden Ab</t>
  </si>
  <si>
    <t>Inpost Sa</t>
  </si>
  <si>
    <t>Intercontinental Hotels Group Plc</t>
  </si>
  <si>
    <t>Intertek Group Plc</t>
  </si>
  <si>
    <t>Intesa Sanpaolo Spa</t>
  </si>
  <si>
    <t>Investor Ab</t>
  </si>
  <si>
    <t>Ipsen Sa</t>
  </si>
  <si>
    <t>Italgas Spa</t>
  </si>
  <si>
    <t>Itochu Corp</t>
  </si>
  <si>
    <t>Jb Hi-Fi Ltd</t>
  </si>
  <si>
    <t>Jpmorgan Chase &amp; Co</t>
  </si>
  <si>
    <t>Kddi Corp</t>
  </si>
  <si>
    <t>Kdx Realty Investment Corp</t>
  </si>
  <si>
    <t>Kla Corp</t>
  </si>
  <si>
    <t>Klepierre Sa</t>
  </si>
  <si>
    <t>Koninklijke Ahold Delhaize Nv</t>
  </si>
  <si>
    <t>Koninklijke Kpn Nv</t>
  </si>
  <si>
    <t>La Francaise Des Jeux Saem</t>
  </si>
  <si>
    <t>Leonardo Spa</t>
  </si>
  <si>
    <t>Logitech International Sa</t>
  </si>
  <si>
    <t>Lpl Financial Holdings Inc</t>
  </si>
  <si>
    <t>Lvmh Moet Hennessy Louis Vuitton Se</t>
  </si>
  <si>
    <t>Mapfre Sa</t>
  </si>
  <si>
    <t>Marks &amp; Spencer Group Plc</t>
  </si>
  <si>
    <t>Marsh &amp; Mclennan Cos Inc</t>
  </si>
  <si>
    <t>Mcdonald'S Corp</t>
  </si>
  <si>
    <t>Mcdonald'S Holdings Co Japan Ltd</t>
  </si>
  <si>
    <t>Medtronic Plc</t>
  </si>
  <si>
    <t>Megacable Holdings Sab De Cv</t>
  </si>
  <si>
    <t>Mgic Investment Corp</t>
  </si>
  <si>
    <t>Mitsubishi Hc Capital Inc</t>
  </si>
  <si>
    <t>Mitsubishi Ufj Financial Group Inc</t>
  </si>
  <si>
    <t>Mitsui Osk Lines Ltd</t>
  </si>
  <si>
    <t>Moody'S Corp</t>
  </si>
  <si>
    <t>Ms&amp;Ad Insurance Group Holdings Inc</t>
  </si>
  <si>
    <t>Msa Safety Inc</t>
  </si>
  <si>
    <t>Msci Inc</t>
  </si>
  <si>
    <t>Muenchener Rueckversicherungs-Gesellschaft Ag In M</t>
  </si>
  <si>
    <t>Murphy Usa Inc</t>
  </si>
  <si>
    <t>Nestle Sa</t>
  </si>
  <si>
    <t>Netapp Inc</t>
  </si>
  <si>
    <t>Newmarket Corp</t>
  </si>
  <si>
    <t>Next Plc</t>
  </si>
  <si>
    <t>Nextera Energy Inc</t>
  </si>
  <si>
    <t>Nh Foods Ltd</t>
  </si>
  <si>
    <t>Nike Inc</t>
  </si>
  <si>
    <t>Nippon Express Holdings Inc</t>
  </si>
  <si>
    <t>Nippon Yusen Kk</t>
  </si>
  <si>
    <t>Nnn Reit Inc</t>
  </si>
  <si>
    <t>Nof Corp</t>
  </si>
  <si>
    <t>Novartis Ag</t>
  </si>
  <si>
    <t>Nvidia Corp</t>
  </si>
  <si>
    <t>Nvr Inc</t>
  </si>
  <si>
    <t>Ollamani Sab</t>
  </si>
  <si>
    <t>Orange Sa</t>
  </si>
  <si>
    <t>Orexo Ab</t>
  </si>
  <si>
    <t>Orix Corp</t>
  </si>
  <si>
    <t>Orkla Asa</t>
  </si>
  <si>
    <t>Paccar Inc</t>
  </si>
  <si>
    <t>Paypal Holdings Inc</t>
  </si>
  <si>
    <t>People'S Insurance Co Group Of China Ltd/The</t>
  </si>
  <si>
    <t>Pepsico Inc</t>
  </si>
  <si>
    <t>Poste Italiane Spa</t>
  </si>
  <si>
    <t>Psp Swiss Property Ag</t>
  </si>
  <si>
    <t>Publicis Groupe Sa</t>
  </si>
  <si>
    <t>Pultegroup Inc</t>
  </si>
  <si>
    <t>Qbe Insurance Group Ltd</t>
  </si>
  <si>
    <t>Qualcomm Inc</t>
  </si>
  <si>
    <t>Raiffeisen Bank International Ag</t>
  </si>
  <si>
    <t>Reckitt Benckiser Group Plc</t>
  </si>
  <si>
    <t>Redeia Corp Sa</t>
  </si>
  <si>
    <t>Renaissancere Holdings Ltd</t>
  </si>
  <si>
    <t>Repsol Sa</t>
  </si>
  <si>
    <t>Rheinmetall Ag</t>
  </si>
  <si>
    <t>Roche Holding Ag</t>
  </si>
  <si>
    <t>Rolls-Royce Holdings Plc</t>
  </si>
  <si>
    <t>Safran Sa</t>
  </si>
  <si>
    <t>Sage Group Plc/The</t>
  </si>
  <si>
    <t>Sbi Holdings Inc</t>
  </si>
  <si>
    <t>Scor Se</t>
  </si>
  <si>
    <t>Scsk Corp</t>
  </si>
  <si>
    <t>Sei Investments Co</t>
  </si>
  <si>
    <t>Shandong Sun Paper Industry Jsc Ltd</t>
  </si>
  <si>
    <t>Sitios Latinoamerica Sab De Cv</t>
  </si>
  <si>
    <t>Skandinaviska Enskilda Banken Ab</t>
  </si>
  <si>
    <t>Slm Corp</t>
  </si>
  <si>
    <t>Snap-On Inc</t>
  </si>
  <si>
    <t>Softbank Corp</t>
  </si>
  <si>
    <t>St James'S Place Plc</t>
  </si>
  <si>
    <t>Stellantis Nv</t>
  </si>
  <si>
    <t>Swedbank Ab</t>
  </si>
  <si>
    <t>Swiss Re Ag</t>
  </si>
  <si>
    <t>Swisscom Ag</t>
  </si>
  <si>
    <t>Talanx Ag</t>
  </si>
  <si>
    <t>Tangshan Port Group Co Ltd</t>
  </si>
  <si>
    <t>Td Synnex Corp</t>
  </si>
  <si>
    <t>Te Connectivity Ltd</t>
  </si>
  <si>
    <t>Telenor Asa</t>
  </si>
  <si>
    <t>Tjx Cos Inc/The</t>
  </si>
  <si>
    <t>T-Mobile Us Inc</t>
  </si>
  <si>
    <t>Traton Se</t>
  </si>
  <si>
    <t>Trelleborg Ab</t>
  </si>
  <si>
    <t>Trifork Group Ag</t>
  </si>
  <si>
    <t>Trinet Group Inc</t>
  </si>
  <si>
    <t>Ubs Group Ag</t>
  </si>
  <si>
    <t>Ucb Sa</t>
  </si>
  <si>
    <t>Unicredit Spa</t>
  </si>
  <si>
    <t>Unilever Plc</t>
  </si>
  <si>
    <t>Unipol Gruppo Spa</t>
  </si>
  <si>
    <t>Unitedhealth Group Inc</t>
  </si>
  <si>
    <t>Vici Properties Inc</t>
  </si>
  <si>
    <t>Vinci Sa</t>
  </si>
  <si>
    <t>Volvo Ab</t>
  </si>
  <si>
    <t>Wolters Kluwer Nv</t>
  </si>
  <si>
    <t>Worldlink Group Plc</t>
  </si>
  <si>
    <t>Ww Grainger Inc</t>
  </si>
  <si>
    <t>Zhejiang Nhu Co Ltd</t>
  </si>
  <si>
    <t>Zurich Insurance Group Ag</t>
  </si>
  <si>
    <t>Aak Ab</t>
  </si>
  <si>
    <t>Company</t>
  </si>
  <si>
    <t>Company domicile</t>
  </si>
  <si>
    <t>Number of equities</t>
  </si>
  <si>
    <t>Ownership of share capital</t>
  </si>
  <si>
    <t>Voting rights</t>
  </si>
  <si>
    <t>Market value</t>
  </si>
  <si>
    <t>number</t>
  </si>
  <si>
    <t>per cent</t>
  </si>
  <si>
    <t>DKKm</t>
  </si>
  <si>
    <t>Switzerland</t>
  </si>
  <si>
    <t>Ireland</t>
  </si>
  <si>
    <t>Spain</t>
  </si>
  <si>
    <t>UK</t>
  </si>
  <si>
    <t>Belgium</t>
  </si>
  <si>
    <t>Germany</t>
  </si>
  <si>
    <t>Austria</t>
  </si>
  <si>
    <t>Netherlands</t>
  </si>
  <si>
    <t>Australia</t>
  </si>
  <si>
    <t>Sweden</t>
  </si>
  <si>
    <t>France</t>
  </si>
  <si>
    <t>Italy</t>
  </si>
  <si>
    <t>China</t>
  </si>
  <si>
    <t>Norway</t>
  </si>
  <si>
    <t>Iceland</t>
  </si>
  <si>
    <t>Poland</t>
  </si>
  <si>
    <t>International listed equities at H1 2024</t>
  </si>
  <si>
    <t>The ATP Group's equity exposure takes place directly through equity investments in listed and unlisted Danish and foreign equity investments. In addition, ATP also invests in equity futures and other derivatives to gain additional equity exposure in, for example, tech stocks and US equities.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</si>
</sst>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00_);_(* \(#,##0.00\);_(* &quot;-&quot;??_);_(@_)"/>
    <numFmt numFmtId="165" formatCode="0.0"/>
    <numFmt numFmtId="166" formatCode="_ * #,##0_ ;_ * \-#,##0_ ;_ * &quot;-&quot;??_ ;_ @_ "/>
    <numFmt numFmtId="167" formatCode="#,##0.0"/>
    <numFmt numFmtId="168" formatCode="#,##0.00_ ;\-#,##0.00\ "/>
    <numFmt numFmtId="169" formatCode="###,000"/>
    <numFmt numFmtId="170" formatCode="#,##0_ ;\-#,##0\ "/>
    <numFmt numFmtId="171" formatCode="_(* #,##0_);_(* \(#,##0\);_(* &quot;-&quot;??_);_(@_)"/>
  </numFmts>
  <fonts count="3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7"/>
      <name val="Helvetica Neue ATP Body"/>
      <family val="2"/>
    </font>
    <font>
      <sz val="7"/>
      <name val="Helvetica Neue ATP"/>
    </font>
    <font>
      <sz val="10"/>
      <color theme="1"/>
      <name val="Arial"/>
      <family val="2"/>
    </font>
    <font>
      <sz val="7"/>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Trebuchet"/>
      <family val="2"/>
    </font>
    <font>
      <b/>
      <sz val="10"/>
      <color theme="4"/>
      <name val="Trebuchet"/>
      <family val="2"/>
    </font>
    <font>
      <i/>
      <sz val="10"/>
      <name val="Trebuchet"/>
      <family val="2"/>
    </font>
    <font>
      <sz val="10"/>
      <color rgb="FF3F3F3F"/>
      <name val="Trebuchet"/>
      <family val="2"/>
    </font>
    <font>
      <u/>
      <sz val="11"/>
      <color rgb="FF0000FF"/>
      <name val="Calibri"/>
      <family val="2"/>
      <scheme val="minor"/>
    </font>
    <font>
      <u/>
      <sz val="11"/>
      <color rgb="FF800080"/>
      <name val="Calibri"/>
      <family val="2"/>
      <scheme val="minor"/>
    </font>
    <font>
      <b/>
      <sz val="10"/>
      <name val="Arial"/>
      <family val="2"/>
    </font>
    <font>
      <sz val="11"/>
      <color theme="2"/>
      <name val="Calibri"/>
      <family val="2"/>
    </font>
    <font>
      <b/>
      <sz val="11"/>
      <color theme="2"/>
      <name val="Calibri"/>
      <family val="2"/>
    </font>
    <font>
      <b/>
      <sz val="7"/>
      <name val="Helvetica Neue ATP"/>
    </font>
    <font>
      <sz val="10"/>
      <color indexed="64"/>
      <name val="Arial"/>
      <family val="2"/>
    </font>
    <font>
      <b/>
      <sz val="16"/>
      <color rgb="FFADC200"/>
      <name val="Helvetica Neue ATP"/>
    </font>
    <font>
      <sz val="7"/>
      <color rgb="FF1F1F1F"/>
      <name val="Helvetica Neue ATP"/>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rgb="FFFFFF00"/>
        <bgColor indexed="64"/>
      </patternFill>
    </fill>
    <fill>
      <patternFill patternType="solid">
        <fgColor theme="3" tint="0.59996337778862885"/>
        <bgColor indexed="64"/>
      </patternFill>
    </fill>
    <fill>
      <patternFill patternType="solid">
        <fgColor theme="4" tint="0.79998168889431442"/>
        <bgColor rgb="FF000000"/>
      </patternFill>
    </fill>
    <fill>
      <patternFill patternType="solid">
        <fgColor theme="4" tint="0.79998168889431442"/>
        <bgColor rgb="FFFFFFFF"/>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4"/>
      </left>
      <right style="thin">
        <color theme="4"/>
      </right>
      <top style="thin">
        <color theme="4"/>
      </top>
      <bottom style="thin">
        <color theme="4"/>
      </bottom>
      <diagonal/>
    </border>
  </borders>
  <cellStyleXfs count="109">
    <xf numFmtId="0" fontId="0" fillId="0" borderId="0"/>
    <xf numFmtId="164" fontId="5" fillId="0" borderId="0" applyFont="0" applyFill="0" applyBorder="0" applyAlignment="0" applyProtection="0"/>
    <xf numFmtId="0" fontId="4" fillId="0" borderId="0"/>
    <xf numFmtId="164" fontId="4" fillId="0" borderId="0" applyFont="0" applyFill="0" applyBorder="0" applyAlignment="0" applyProtection="0"/>
    <xf numFmtId="0" fontId="8" fillId="0" borderId="0"/>
    <xf numFmtId="0" fontId="10" fillId="0" borderId="0" applyNumberFormat="0" applyFill="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21" fillId="7" borderId="7" applyNumberFormat="0" applyAlignment="0" applyProtection="0"/>
    <xf numFmtId="0" fontId="22" fillId="0" borderId="0" applyNumberFormat="0" applyFill="0" applyBorder="0" applyAlignment="0" applyProtection="0"/>
    <xf numFmtId="0" fontId="24" fillId="0" borderId="9" applyNumberFormat="0" applyFill="0" applyAlignment="0" applyProtection="0"/>
    <xf numFmtId="0" fontId="25"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5" fillId="32" borderId="0" applyNumberFormat="0" applyBorder="0" applyAlignment="0" applyProtection="0"/>
    <xf numFmtId="0" fontId="26" fillId="33" borderId="0" applyNumberFormat="0" applyBorder="0" applyAlignment="0" applyProtection="0"/>
    <xf numFmtId="0" fontId="26" fillId="35" borderId="0" applyNumberFormat="0" applyBorder="0" applyAlignment="0" applyProtection="0"/>
    <xf numFmtId="0" fontId="26" fillId="34" borderId="0" applyNumberFormat="0" applyBorder="0" applyAlignment="0" applyProtection="0"/>
    <xf numFmtId="0" fontId="26" fillId="37" borderId="0" applyNumberFormat="0" applyAlignment="0" applyProtection="0"/>
    <xf numFmtId="0" fontId="29" fillId="6" borderId="0" applyNumberFormat="0" applyAlignment="0" applyProtection="0"/>
    <xf numFmtId="0" fontId="27" fillId="0" borderId="0" applyNumberFormat="0" applyAlignment="0" applyProtection="0"/>
    <xf numFmtId="0" fontId="26" fillId="0" borderId="0" applyNumberFormat="0" applyFill="0" applyAlignment="0" applyProtection="0"/>
    <xf numFmtId="0" fontId="5" fillId="36" borderId="8" applyNumberFormat="0" applyAlignment="0" applyProtection="0"/>
    <xf numFmtId="0" fontId="28" fillId="0" borderId="0" applyNumberFormat="0" applyFill="0" applyBorder="0" applyAlignment="0" applyProtection="0"/>
    <xf numFmtId="0" fontId="3" fillId="0" borderId="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4" applyNumberFormat="0" applyAlignment="0" applyProtection="0"/>
    <xf numFmtId="0" fontId="18" fillId="6" borderId="5" applyNumberFormat="0" applyAlignment="0" applyProtection="0"/>
    <xf numFmtId="0" fontId="19" fillId="6" borderId="4" applyNumberFormat="0" applyAlignment="0" applyProtection="0"/>
    <xf numFmtId="0" fontId="20" fillId="0" borderId="6" applyNumberFormat="0" applyFill="0" applyAlignment="0" applyProtection="0"/>
    <xf numFmtId="0" fontId="3" fillId="8" borderId="8" applyNumberFormat="0" applyFont="0" applyAlignment="0" applyProtection="0"/>
    <xf numFmtId="0" fontId="23" fillId="0" borderId="0" applyNumberForma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164" fontId="3" fillId="0" borderId="0" applyFont="0" applyFill="0" applyBorder="0" applyAlignment="0" applyProtection="0"/>
    <xf numFmtId="164" fontId="3" fillId="0" borderId="0" applyFon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4" applyNumberFormat="0" applyAlignment="0" applyProtection="0"/>
    <xf numFmtId="0" fontId="18" fillId="6" borderId="5" applyNumberFormat="0" applyAlignment="0" applyProtection="0"/>
    <xf numFmtId="0" fontId="19" fillId="6" borderId="4" applyNumberFormat="0" applyAlignment="0" applyProtection="0"/>
    <xf numFmtId="0" fontId="20" fillId="0" borderId="6" applyNumberFormat="0" applyFill="0" applyAlignment="0" applyProtection="0"/>
    <xf numFmtId="0" fontId="23" fillId="0" borderId="0" applyNumberForma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169" fontId="33" fillId="0" borderId="11" applyNumberFormat="0" applyProtection="0">
      <alignment horizontal="right" vertical="center"/>
    </xf>
    <xf numFmtId="0" fontId="34" fillId="38" borderId="12" applyNumberFormat="0" applyProtection="0">
      <alignment horizontal="center" vertical="center"/>
    </xf>
    <xf numFmtId="169" fontId="33" fillId="39" borderId="12" applyNumberFormat="0" applyAlignment="0" applyProtection="0">
      <alignment horizontal="left" vertical="center" indent="1"/>
    </xf>
    <xf numFmtId="0" fontId="33" fillId="38" borderId="12" applyNumberFormat="0" applyAlignment="0" applyProtection="0">
      <alignment horizontal="left" vertical="center" indent="1"/>
    </xf>
    <xf numFmtId="0" fontId="33" fillId="38" borderId="12" applyNumberFormat="0" applyAlignment="0" applyProtection="0">
      <alignment horizontal="left" vertical="center" indent="1"/>
    </xf>
    <xf numFmtId="0" fontId="33" fillId="38" borderId="12" applyNumberFormat="0" applyAlignment="0" applyProtection="0">
      <alignment horizontal="left" vertical="center" indent="1"/>
    </xf>
    <xf numFmtId="0" fontId="33" fillId="38" borderId="12" applyNumberFormat="0" applyAlignment="0" applyProtection="0">
      <alignment horizontal="left" vertical="center" indent="1"/>
    </xf>
    <xf numFmtId="0" fontId="36" fillId="0" borderId="0"/>
    <xf numFmtId="0" fontId="1" fillId="0" borderId="0"/>
  </cellStyleXfs>
  <cellXfs count="56">
    <xf numFmtId="0" fontId="0" fillId="0" borderId="0" xfId="0"/>
    <xf numFmtId="0" fontId="6" fillId="0" borderId="0" xfId="0" applyFont="1" applyBorder="1" applyAlignment="1">
      <alignment horizontal="left"/>
    </xf>
    <xf numFmtId="0" fontId="6" fillId="0" borderId="0" xfId="0" applyFont="1"/>
    <xf numFmtId="0" fontId="6" fillId="0" borderId="0" xfId="0" applyFont="1" applyBorder="1" applyAlignment="1">
      <alignment horizontal="right"/>
    </xf>
    <xf numFmtId="0" fontId="6" fillId="0" borderId="0" xfId="0" applyFont="1" applyAlignment="1">
      <alignment horizontal="left"/>
    </xf>
    <xf numFmtId="0" fontId="6" fillId="0" borderId="0" xfId="0" applyFont="1" applyAlignment="1">
      <alignment horizontal="right"/>
    </xf>
    <xf numFmtId="0" fontId="7" fillId="0" borderId="0" xfId="0" applyFont="1" applyFill="1" applyBorder="1" applyAlignment="1">
      <alignment horizontal="left" wrapText="1"/>
    </xf>
    <xf numFmtId="165" fontId="6" fillId="0" borderId="0" xfId="0" applyNumberFormat="1" applyFont="1" applyBorder="1" applyAlignment="1">
      <alignment horizontal="right"/>
    </xf>
    <xf numFmtId="165" fontId="6" fillId="0" borderId="0" xfId="0" applyNumberFormat="1" applyFont="1" applyAlignment="1">
      <alignment horizontal="right"/>
    </xf>
    <xf numFmtId="0" fontId="6" fillId="0" borderId="0" xfId="0" applyFont="1" applyAlignment="1">
      <alignment vertical="top"/>
    </xf>
    <xf numFmtId="0" fontId="6" fillId="0" borderId="0" xfId="0" applyFont="1" applyFill="1"/>
    <xf numFmtId="0" fontId="9" fillId="0" borderId="0" xfId="0" applyFont="1" applyBorder="1" applyAlignment="1">
      <alignment wrapText="1"/>
    </xf>
    <xf numFmtId="0" fontId="9" fillId="0" borderId="0" xfId="0" applyFont="1" applyBorder="1" applyAlignment="1">
      <alignment vertical="top" wrapText="1"/>
    </xf>
    <xf numFmtId="0" fontId="6" fillId="0" borderId="0" xfId="0" applyFont="1" applyFill="1" applyAlignment="1">
      <alignment vertical="top"/>
    </xf>
    <xf numFmtId="2" fontId="6" fillId="0" borderId="0" xfId="0" applyNumberFormat="1" applyFont="1" applyFill="1"/>
    <xf numFmtId="4" fontId="0" fillId="0" borderId="0" xfId="0" applyNumberFormat="1"/>
    <xf numFmtId="0" fontId="0" fillId="0" borderId="0" xfId="0" applyFill="1"/>
    <xf numFmtId="0" fontId="32" fillId="0" borderId="0" xfId="0" applyFont="1"/>
    <xf numFmtId="0" fontId="32" fillId="0" borderId="0" xfId="0" applyFont="1" applyFill="1"/>
    <xf numFmtId="0" fontId="7" fillId="0" borderId="0" xfId="0" applyFont="1" applyFill="1" applyBorder="1" applyAlignment="1">
      <alignment wrapText="1"/>
    </xf>
    <xf numFmtId="0" fontId="7" fillId="0" borderId="0" xfId="0" applyFont="1"/>
    <xf numFmtId="0" fontId="7" fillId="0" borderId="0" xfId="0" applyFont="1" applyAlignment="1">
      <alignment horizontal="left"/>
    </xf>
    <xf numFmtId="0" fontId="7" fillId="0" borderId="0" xfId="0" applyFont="1" applyFill="1"/>
    <xf numFmtId="3" fontId="7" fillId="0" borderId="0" xfId="0" applyNumberFormat="1" applyFont="1"/>
    <xf numFmtId="2" fontId="7" fillId="0" borderId="0" xfId="0" applyNumberFormat="1" applyFont="1"/>
    <xf numFmtId="167" fontId="7" fillId="0" borderId="0" xfId="0" applyNumberFormat="1" applyFont="1"/>
    <xf numFmtId="4" fontId="7" fillId="0" borderId="0" xfId="0" applyNumberFormat="1" applyFont="1"/>
    <xf numFmtId="3" fontId="7" fillId="0" borderId="0" xfId="0" applyNumberFormat="1" applyFont="1" applyFill="1"/>
    <xf numFmtId="2" fontId="7" fillId="0" borderId="0" xfId="0" applyNumberFormat="1" applyFont="1" applyFill="1"/>
    <xf numFmtId="167" fontId="7" fillId="0" borderId="0" xfId="0" applyNumberFormat="1" applyFont="1" applyFill="1"/>
    <xf numFmtId="4" fontId="7" fillId="0" borderId="0" xfId="0" applyNumberFormat="1" applyFont="1" applyFill="1"/>
    <xf numFmtId="4" fontId="0" fillId="0" borderId="0" xfId="0" applyNumberFormat="1" applyFill="1"/>
    <xf numFmtId="0" fontId="5" fillId="0" borderId="0" xfId="0" applyFont="1" applyFill="1"/>
    <xf numFmtId="3" fontId="7" fillId="0" borderId="10" xfId="0" applyNumberFormat="1" applyFont="1" applyBorder="1"/>
    <xf numFmtId="164" fontId="7" fillId="0" borderId="0" xfId="1" applyFont="1" applyFill="1"/>
    <xf numFmtId="4" fontId="7" fillId="0" borderId="10" xfId="0" applyNumberFormat="1" applyFont="1" applyBorder="1"/>
    <xf numFmtId="0" fontId="7" fillId="0" borderId="0" xfId="0" applyFont="1" applyFill="1" applyAlignment="1">
      <alignment vertical="top"/>
    </xf>
    <xf numFmtId="165" fontId="7" fillId="0" borderId="0" xfId="0" applyNumberFormat="1" applyFont="1" applyFill="1"/>
    <xf numFmtId="3" fontId="35" fillId="0" borderId="0" xfId="0" applyNumberFormat="1" applyFont="1" applyFill="1"/>
    <xf numFmtId="4" fontId="35" fillId="0" borderId="0" xfId="0" applyNumberFormat="1" applyFont="1" applyFill="1"/>
    <xf numFmtId="170" fontId="7" fillId="0" borderId="0" xfId="0" applyNumberFormat="1" applyFont="1" applyFill="1"/>
    <xf numFmtId="168" fontId="7" fillId="0" borderId="0" xfId="0" applyNumberFormat="1" applyFont="1" applyFill="1"/>
    <xf numFmtId="166" fontId="7" fillId="0" borderId="0" xfId="0" applyNumberFormat="1" applyFont="1" applyFill="1"/>
    <xf numFmtId="164" fontId="6" fillId="0" borderId="0" xfId="1" applyFont="1" applyAlignment="1">
      <alignment horizontal="right"/>
    </xf>
    <xf numFmtId="0" fontId="7" fillId="0" borderId="0" xfId="0" applyFont="1" applyAlignment="1">
      <alignment horizontal="left" wrapText="1"/>
    </xf>
    <xf numFmtId="171" fontId="7" fillId="0" borderId="0" xfId="1" applyNumberFormat="1" applyFont="1" applyFill="1" applyBorder="1" applyAlignment="1">
      <alignment horizontal="right" wrapText="1"/>
    </xf>
    <xf numFmtId="167" fontId="7" fillId="0" borderId="0" xfId="0" applyNumberFormat="1" applyFont="1" applyAlignment="1">
      <alignment horizontal="right"/>
    </xf>
    <xf numFmtId="4" fontId="7" fillId="0" borderId="0" xfId="1" applyNumberFormat="1" applyFont="1" applyFill="1"/>
    <xf numFmtId="2" fontId="7" fillId="0" borderId="0" xfId="1" applyNumberFormat="1" applyFont="1" applyFill="1"/>
    <xf numFmtId="0" fontId="6" fillId="0" borderId="0" xfId="0" applyFont="1" applyAlignment="1">
      <alignment vertical="top" wrapText="1"/>
    </xf>
    <xf numFmtId="0" fontId="6" fillId="0" borderId="0" xfId="0" applyFont="1" applyAlignment="1">
      <alignment horizontal="right" vertical="top" wrapText="1"/>
    </xf>
    <xf numFmtId="165" fontId="6" fillId="0" borderId="0" xfId="0" applyNumberFormat="1" applyFont="1" applyAlignment="1">
      <alignment horizontal="right" vertical="top" wrapText="1"/>
    </xf>
    <xf numFmtId="0" fontId="7" fillId="0" borderId="0" xfId="0" applyFont="1" applyAlignment="1">
      <alignment horizontal="right"/>
    </xf>
    <xf numFmtId="165" fontId="7" fillId="0" borderId="0" xfId="0" applyNumberFormat="1" applyFont="1" applyAlignment="1">
      <alignment horizontal="right"/>
    </xf>
    <xf numFmtId="0" fontId="37" fillId="0" borderId="0" xfId="0" applyFont="1" applyAlignment="1">
      <alignment horizontal="left" vertical="top" wrapText="1"/>
    </xf>
    <xf numFmtId="0" fontId="38" fillId="0" borderId="0" xfId="0" applyFont="1" applyAlignment="1">
      <alignment horizontal="left" vertical="center" wrapText="1"/>
    </xf>
  </cellXfs>
  <cellStyles count="109">
    <cellStyle name="20 % - Farve1" xfId="14" builtinId="30" customBuiltin="1"/>
    <cellStyle name="20 % - Farve2" xfId="18" builtinId="34" customBuiltin="1"/>
    <cellStyle name="20 % - Farve3" xfId="22" builtinId="38" customBuiltin="1"/>
    <cellStyle name="20 % - Farve4" xfId="26" builtinId="42" customBuiltin="1"/>
    <cellStyle name="20 % - Farve5" xfId="30" builtinId="46" customBuiltin="1"/>
    <cellStyle name="20 % - Farve6" xfId="34" builtinId="50" customBuiltin="1"/>
    <cellStyle name="20 % - Markeringsfarve1 2" xfId="58" xr:uid="{00000000-0005-0000-0000-000006000000}"/>
    <cellStyle name="20 % - Markeringsfarve1 3" xfId="86" xr:uid="{00000000-0005-0000-0000-000007000000}"/>
    <cellStyle name="20 % - Markeringsfarve2 2" xfId="60" xr:uid="{00000000-0005-0000-0000-000008000000}"/>
    <cellStyle name="20 % - Markeringsfarve2 3" xfId="88" xr:uid="{00000000-0005-0000-0000-000009000000}"/>
    <cellStyle name="20 % - Markeringsfarve3 2" xfId="62" xr:uid="{00000000-0005-0000-0000-00000A000000}"/>
    <cellStyle name="20 % - Markeringsfarve3 3" xfId="90" xr:uid="{00000000-0005-0000-0000-00000B000000}"/>
    <cellStyle name="20 % - Markeringsfarve4 2" xfId="64" xr:uid="{00000000-0005-0000-0000-00000C000000}"/>
    <cellStyle name="20 % - Markeringsfarve4 3" xfId="92" xr:uid="{00000000-0005-0000-0000-00000D000000}"/>
    <cellStyle name="20 % - Markeringsfarve5 2" xfId="66" xr:uid="{00000000-0005-0000-0000-00000E000000}"/>
    <cellStyle name="20 % - Markeringsfarve5 3" xfId="94" xr:uid="{00000000-0005-0000-0000-00000F000000}"/>
    <cellStyle name="20 % - Markeringsfarve6 2" xfId="68" xr:uid="{00000000-0005-0000-0000-000010000000}"/>
    <cellStyle name="20 % - Markeringsfarve6 3" xfId="96" xr:uid="{00000000-0005-0000-0000-000011000000}"/>
    <cellStyle name="40 % - Farve1" xfId="15" builtinId="31" customBuiltin="1"/>
    <cellStyle name="40 % - Farve2" xfId="19" builtinId="35" customBuiltin="1"/>
    <cellStyle name="40 % - Farve3" xfId="23" builtinId="39" customBuiltin="1"/>
    <cellStyle name="40 % - Farve4" xfId="27" builtinId="43" customBuiltin="1"/>
    <cellStyle name="40 % - Farve5" xfId="31" builtinId="47" customBuiltin="1"/>
    <cellStyle name="40 % - Farve6" xfId="35" builtinId="51" customBuiltin="1"/>
    <cellStyle name="40 % - Markeringsfarve1 2" xfId="59" xr:uid="{00000000-0005-0000-0000-000018000000}"/>
    <cellStyle name="40 % - Markeringsfarve1 3" xfId="87" xr:uid="{00000000-0005-0000-0000-000019000000}"/>
    <cellStyle name="40 % - Markeringsfarve2 2" xfId="61" xr:uid="{00000000-0005-0000-0000-00001A000000}"/>
    <cellStyle name="40 % - Markeringsfarve2 3" xfId="89" xr:uid="{00000000-0005-0000-0000-00001B000000}"/>
    <cellStyle name="40 % - Markeringsfarve3 2" xfId="63" xr:uid="{00000000-0005-0000-0000-00001C000000}"/>
    <cellStyle name="40 % - Markeringsfarve3 3" xfId="91" xr:uid="{00000000-0005-0000-0000-00001D000000}"/>
    <cellStyle name="40 % - Markeringsfarve4 2" xfId="65" xr:uid="{00000000-0005-0000-0000-00001E000000}"/>
    <cellStyle name="40 % - Markeringsfarve4 3" xfId="93" xr:uid="{00000000-0005-0000-0000-00001F000000}"/>
    <cellStyle name="40 % - Markeringsfarve5 2" xfId="67" xr:uid="{00000000-0005-0000-0000-000020000000}"/>
    <cellStyle name="40 % - Markeringsfarve5 3" xfId="95" xr:uid="{00000000-0005-0000-0000-000021000000}"/>
    <cellStyle name="40 % - Markeringsfarve6 2" xfId="69" xr:uid="{00000000-0005-0000-0000-000022000000}"/>
    <cellStyle name="40 % - Markeringsfarve6 3" xfId="97" xr:uid="{00000000-0005-0000-0000-000023000000}"/>
    <cellStyle name="60 % - Farve1" xfId="16" builtinId="32" customBuiltin="1"/>
    <cellStyle name="60 % - Farve2" xfId="20" builtinId="36" customBuiltin="1"/>
    <cellStyle name="60 % - Farve3" xfId="24" builtinId="40" customBuiltin="1"/>
    <cellStyle name="60 % - Farve4" xfId="28" builtinId="44" customBuiltin="1"/>
    <cellStyle name="60 % - Farve5" xfId="32" builtinId="48" customBuiltin="1"/>
    <cellStyle name="60 % - Farve6" xfId="36" builtinId="52" customBuiltin="1"/>
    <cellStyle name="Advarselstekst" xfId="11" builtinId="11" customBuiltin="1"/>
    <cellStyle name="Bad 2" xfId="48" xr:uid="{00000000-0005-0000-0000-00002B000000}"/>
    <cellStyle name="Bemærk! 2" xfId="44" xr:uid="{00000000-0005-0000-0000-00002C000000}"/>
    <cellStyle name="Bemærk! 3" xfId="85" xr:uid="{00000000-0005-0000-0000-00002D000000}"/>
    <cellStyle name="Beregning" xfId="79" builtinId="22" customBuiltin="1"/>
    <cellStyle name="Beregning 2" xfId="42" xr:uid="{00000000-0005-0000-0000-00002F000000}"/>
    <cellStyle name="Besøgt link" xfId="99" builtinId="9" customBuiltin="1"/>
    <cellStyle name="Calculation 2" xfId="52" xr:uid="{00000000-0005-0000-0000-000031000000}"/>
    <cellStyle name="Comma 2" xfId="56" xr:uid="{00000000-0005-0000-0000-000032000000}"/>
    <cellStyle name="Comma 2 2" xfId="72" xr:uid="{00000000-0005-0000-0000-000033000000}"/>
    <cellStyle name="Explanatory Text 2" xfId="55" xr:uid="{00000000-0005-0000-0000-000034000000}"/>
    <cellStyle name="Farve1" xfId="13" builtinId="29" customBuiltin="1"/>
    <cellStyle name="Farve2" xfId="17" builtinId="33" customBuiltin="1"/>
    <cellStyle name="Farve3" xfId="21" builtinId="37" customBuiltin="1"/>
    <cellStyle name="Farve4" xfId="25" builtinId="41" customBuiltin="1"/>
    <cellStyle name="Farve5" xfId="29" builtinId="45" customBuiltin="1"/>
    <cellStyle name="Farve6" xfId="33" builtinId="49" customBuiltin="1"/>
    <cellStyle name="Forklarende tekst" xfId="81" builtinId="53" customBuiltin="1"/>
    <cellStyle name="Forklarende tekst 2" xfId="45" xr:uid="{00000000-0005-0000-0000-00003C000000}"/>
    <cellStyle name="God" xfId="74" builtinId="26" customBuiltin="1"/>
    <cellStyle name="God 2" xfId="37" xr:uid="{00000000-0005-0000-0000-00003E000000}"/>
    <cellStyle name="Good 2" xfId="47" xr:uid="{00000000-0005-0000-0000-00003F000000}"/>
    <cellStyle name="Input" xfId="77" builtinId="20" customBuiltin="1"/>
    <cellStyle name="Input 2" xfId="50" xr:uid="{00000000-0005-0000-0000-000041000000}"/>
    <cellStyle name="Input 3" xfId="40" xr:uid="{00000000-0005-0000-0000-000042000000}"/>
    <cellStyle name="Komma" xfId="1" builtinId="3"/>
    <cellStyle name="Komma 2" xfId="3" xr:uid="{00000000-0005-0000-0000-000044000000}"/>
    <cellStyle name="Komma 2 2" xfId="73" xr:uid="{00000000-0005-0000-0000-000045000000}"/>
    <cellStyle name="Komma 2 3" xfId="57" xr:uid="{00000000-0005-0000-0000-000046000000}"/>
    <cellStyle name="Komma 3" xfId="83" xr:uid="{00000000-0005-0000-0000-000047000000}"/>
    <cellStyle name="Kontrollér celle" xfId="10" builtinId="23" customBuiltin="1"/>
    <cellStyle name="Link" xfId="98" builtinId="8" customBuiltin="1"/>
    <cellStyle name="Linked Cell 2" xfId="53" xr:uid="{00000000-0005-0000-0000-00004A000000}"/>
    <cellStyle name="Neutral" xfId="76" builtinId="28" customBuiltin="1"/>
    <cellStyle name="Neutral 2" xfId="49" xr:uid="{00000000-0005-0000-0000-00004C000000}"/>
    <cellStyle name="Neutral 3" xfId="39" xr:uid="{00000000-0005-0000-0000-00004D000000}"/>
    <cellStyle name="Normal" xfId="0" builtinId="0"/>
    <cellStyle name="Normal 2" xfId="2" xr:uid="{00000000-0005-0000-0000-00004F000000}"/>
    <cellStyle name="Normal 2 2" xfId="70" xr:uid="{00000000-0005-0000-0000-000050000000}"/>
    <cellStyle name="Normal 2 3" xfId="46" xr:uid="{00000000-0005-0000-0000-000051000000}"/>
    <cellStyle name="Normal 3" xfId="82" xr:uid="{00000000-0005-0000-0000-000052000000}"/>
    <cellStyle name="Normal 4" xfId="4" xr:uid="{00000000-0005-0000-0000-000053000000}"/>
    <cellStyle name="Normal 5" xfId="107" xr:uid="{F19C38EF-DFEF-4B60-8FB7-09D91488582D}"/>
    <cellStyle name="Normal 6" xfId="108" xr:uid="{0DA9DE7B-8A9A-4061-9991-20E38034C9EC}"/>
    <cellStyle name="Note 2" xfId="54" xr:uid="{00000000-0005-0000-0000-000054000000}"/>
    <cellStyle name="Note 2 2" xfId="71" xr:uid="{00000000-0005-0000-0000-000055000000}"/>
    <cellStyle name="Output" xfId="78" builtinId="21" customBuiltin="1"/>
    <cellStyle name="Output 2" xfId="51" xr:uid="{00000000-0005-0000-0000-000057000000}"/>
    <cellStyle name="Output 3" xfId="41" xr:uid="{00000000-0005-0000-0000-000058000000}"/>
    <cellStyle name="Overskrift 1" xfId="6" builtinId="16" customBuiltin="1"/>
    <cellStyle name="Overskrift 2" xfId="7" builtinId="17" customBuiltin="1"/>
    <cellStyle name="Overskrift 3" xfId="8" builtinId="18" customBuiltin="1"/>
    <cellStyle name="Overskrift 4" xfId="9" builtinId="19" customBuiltin="1"/>
    <cellStyle name="Procent 2" xfId="84" xr:uid="{00000000-0005-0000-0000-00005D000000}"/>
    <cellStyle name="Sammenkædet celle" xfId="80" builtinId="24" customBuiltin="1"/>
    <cellStyle name="Sammenkædet celle 2" xfId="43" xr:uid="{00000000-0005-0000-0000-00005F000000}"/>
    <cellStyle name="SAPDataCell" xfId="100" xr:uid="{5BE14124-1B4A-40A3-B663-5FA30F2CCCD4}"/>
    <cellStyle name="SAPDimensionCell" xfId="101" xr:uid="{00DA6310-7249-48CD-B729-653644175B4A}"/>
    <cellStyle name="SAPHierarchyCell0" xfId="103" xr:uid="{5214E5B8-BD2B-450E-B886-E0C300E0CBD7}"/>
    <cellStyle name="SAPHierarchyCell1" xfId="104" xr:uid="{1071799B-3C19-4A2C-B752-278AEB558761}"/>
    <cellStyle name="SAPHierarchyCell2" xfId="105" xr:uid="{925BC62F-7C6E-4A01-9E60-6A9FDAD02953}"/>
    <cellStyle name="SAPHierarchyCell3" xfId="106" xr:uid="{A95B8FD5-4148-4E56-9746-D9A3A0B54234}"/>
    <cellStyle name="SAPMemberCell" xfId="102" xr:uid="{2F2406F1-92A5-428A-AAEF-1A63D3B3C3B0}"/>
    <cellStyle name="Titel" xfId="5" builtinId="15" customBuiltin="1"/>
    <cellStyle name="Total" xfId="12" builtinId="25" customBuiltin="1"/>
    <cellStyle name="Ugyldig" xfId="75" builtinId="27" customBuiltin="1"/>
    <cellStyle name="Ugyldig 2" xfId="38" xr:uid="{00000000-0005-0000-0000-000063000000}"/>
  </cellStyles>
  <dxfs count="0"/>
  <tableStyles count="1" defaultTableStyle="TableStyleMedium9" defaultPivotStyle="PivotStyleLight16">
    <tableStyle name="Invisible" pivot="0" table="0" count="0" xr9:uid="{41158445-9132-4E50-99BE-E8E16B869E14}"/>
  </tableStyles>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504</xdr:row>
      <xdr:rowOff>0</xdr:rowOff>
    </xdr:from>
    <xdr:to>
      <xdr:col>32</xdr:col>
      <xdr:colOff>118189</xdr:colOff>
      <xdr:row>513</xdr:row>
      <xdr:rowOff>119296</xdr:rowOff>
    </xdr:to>
    <xdr:pic>
      <xdr:nvPicPr>
        <xdr:cNvPr id="3" name="Billede 2">
          <a:extLst>
            <a:ext uri="{FF2B5EF4-FFF2-40B4-BE49-F238E27FC236}">
              <a16:creationId xmlns:a16="http://schemas.microsoft.com/office/drawing/2014/main" id="{0F44E1B7-D75A-482F-933C-32AE25E727FD}"/>
            </a:ext>
          </a:extLst>
        </xdr:cNvPr>
        <xdr:cNvPicPr>
          <a:picLocks noChangeAspect="1"/>
        </xdr:cNvPicPr>
      </xdr:nvPicPr>
      <xdr:blipFill>
        <a:blip xmlns:r="http://schemas.openxmlformats.org/officeDocument/2006/relationships" r:embed="rId1"/>
        <a:stretch>
          <a:fillRect/>
        </a:stretch>
      </xdr:blipFill>
      <xdr:spPr>
        <a:xfrm>
          <a:off x="22149955" y="93448909"/>
          <a:ext cx="10457143" cy="160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50"/>
  <sheetViews>
    <sheetView showGridLines="0" tabSelected="1" zoomScale="130" zoomScaleNormal="130" zoomScaleSheetLayoutView="140" workbookViewId="0">
      <selection activeCell="C24" sqref="C24"/>
    </sheetView>
  </sheetViews>
  <sheetFormatPr defaultRowHeight="9"/>
  <cols>
    <col min="1" max="1" width="32.140625" style="6" customWidth="1"/>
    <col min="2" max="2" width="11.7109375" style="4" customWidth="1"/>
    <col min="3" max="5" width="11.7109375" style="5" customWidth="1"/>
    <col min="6" max="6" width="11.7109375" style="8" customWidth="1"/>
    <col min="7" max="7" width="9.140625" style="2"/>
    <col min="8" max="8" width="33.140625" style="2" bestFit="1" customWidth="1"/>
    <col min="9" max="9" width="9.140625" style="2"/>
    <col min="10" max="10" width="32.140625" style="2" bestFit="1" customWidth="1"/>
    <col min="11" max="11" width="12.5703125" style="2" bestFit="1" customWidth="1"/>
    <col min="12" max="16384" width="9.140625" style="2"/>
  </cols>
  <sheetData>
    <row r="2" spans="1:11" ht="9" customHeight="1">
      <c r="A2" s="54" t="s">
        <v>1332</v>
      </c>
      <c r="B2" s="54"/>
      <c r="C2" s="54"/>
      <c r="D2" s="54"/>
      <c r="E2" s="54"/>
      <c r="F2" s="54"/>
    </row>
    <row r="3" spans="1:11" ht="35.25" customHeight="1">
      <c r="A3" s="54"/>
      <c r="B3" s="54"/>
      <c r="C3" s="54"/>
      <c r="D3" s="54"/>
      <c r="E3" s="54"/>
      <c r="F3" s="54"/>
    </row>
    <row r="5" spans="1:11">
      <c r="A5" s="55" t="s">
        <v>1333</v>
      </c>
      <c r="B5" s="55"/>
      <c r="C5" s="55"/>
      <c r="D5" s="55"/>
      <c r="E5" s="55"/>
      <c r="F5" s="55"/>
    </row>
    <row r="6" spans="1:11">
      <c r="A6" s="55"/>
      <c r="B6" s="55"/>
      <c r="C6" s="55"/>
      <c r="D6" s="55"/>
      <c r="E6" s="55"/>
      <c r="F6" s="55"/>
    </row>
    <row r="7" spans="1:11">
      <c r="A7" s="55"/>
      <c r="B7" s="55"/>
      <c r="C7" s="55"/>
      <c r="D7" s="55"/>
      <c r="E7" s="55"/>
      <c r="F7" s="55"/>
    </row>
    <row r="10" spans="1:11" s="9" customFormat="1" ht="18">
      <c r="A10" s="44" t="s">
        <v>1307</v>
      </c>
      <c r="B10" s="49" t="s">
        <v>1308</v>
      </c>
      <c r="C10" s="50" t="s">
        <v>1309</v>
      </c>
      <c r="D10" s="50" t="s">
        <v>1310</v>
      </c>
      <c r="E10" s="50" t="s">
        <v>1311</v>
      </c>
      <c r="F10" s="51" t="s">
        <v>1312</v>
      </c>
      <c r="H10" s="13"/>
      <c r="I10" s="13"/>
      <c r="J10" s="10"/>
      <c r="K10" s="10"/>
    </row>
    <row r="11" spans="1:11" s="9" customFormat="1">
      <c r="A11" s="44"/>
      <c r="B11" s="4"/>
      <c r="H11" s="13"/>
      <c r="I11" s="13"/>
      <c r="J11" s="10"/>
      <c r="K11" s="10"/>
    </row>
    <row r="12" spans="1:11" s="9" customFormat="1">
      <c r="A12" s="44"/>
      <c r="B12" s="21"/>
      <c r="C12" s="52" t="s">
        <v>1313</v>
      </c>
      <c r="D12" s="52" t="s">
        <v>1314</v>
      </c>
      <c r="E12" s="52" t="s">
        <v>1314</v>
      </c>
      <c r="F12" s="53" t="s">
        <v>1315</v>
      </c>
      <c r="H12" s="13"/>
      <c r="I12" s="13"/>
      <c r="J12" s="10"/>
      <c r="K12" s="10"/>
    </row>
    <row r="13" spans="1:11" s="9" customFormat="1">
      <c r="A13" s="6"/>
      <c r="B13" s="1"/>
      <c r="C13" s="3"/>
      <c r="D13" s="3"/>
      <c r="E13" s="3"/>
      <c r="F13" s="7"/>
      <c r="H13" s="13"/>
      <c r="I13" s="13"/>
      <c r="J13" s="10"/>
      <c r="K13" s="10"/>
    </row>
    <row r="14" spans="1:11" ht="14.1" customHeight="1">
      <c r="A14" s="44" t="s">
        <v>1075</v>
      </c>
      <c r="B14" s="21" t="s">
        <v>1316</v>
      </c>
      <c r="C14" s="45">
        <v>179489</v>
      </c>
      <c r="D14" s="34">
        <v>0.01</v>
      </c>
      <c r="E14" s="34">
        <v>0.01</v>
      </c>
      <c r="F14" s="46">
        <v>69.38313574</v>
      </c>
      <c r="H14" s="11"/>
      <c r="I14" s="14"/>
      <c r="J14" s="10"/>
      <c r="K14" s="10"/>
    </row>
    <row r="15" spans="1:11" ht="14.1" customHeight="1">
      <c r="A15" s="44" t="s">
        <v>1076</v>
      </c>
      <c r="B15" s="21" t="s">
        <v>4</v>
      </c>
      <c r="C15" s="45">
        <v>58912</v>
      </c>
      <c r="D15" s="48">
        <v>0</v>
      </c>
      <c r="E15" s="48">
        <v>0</v>
      </c>
      <c r="F15" s="46">
        <v>70.309721870000004</v>
      </c>
      <c r="H15" s="11"/>
      <c r="I15" s="14"/>
      <c r="J15" s="10"/>
      <c r="K15" s="10"/>
    </row>
    <row r="16" spans="1:11" ht="14.1" customHeight="1">
      <c r="A16" s="44" t="s">
        <v>1077</v>
      </c>
      <c r="B16" s="21" t="s">
        <v>1317</v>
      </c>
      <c r="C16" s="45">
        <v>20895</v>
      </c>
      <c r="D16" s="34">
        <v>3.1095745217771279E-3</v>
      </c>
      <c r="E16" s="34">
        <v>3.1095745217771279E-3</v>
      </c>
      <c r="F16" s="46">
        <v>44.113262020000001</v>
      </c>
      <c r="H16" s="11"/>
      <c r="I16" s="14"/>
      <c r="J16" s="10"/>
      <c r="K16" s="10"/>
    </row>
    <row r="17" spans="1:11" ht="14.1" customHeight="1">
      <c r="A17" s="44" t="s">
        <v>289</v>
      </c>
      <c r="B17" s="21" t="s">
        <v>16</v>
      </c>
      <c r="C17" s="45">
        <v>847700</v>
      </c>
      <c r="D17" s="34">
        <v>0.05</v>
      </c>
      <c r="E17" s="34">
        <v>0.05</v>
      </c>
      <c r="F17" s="46">
        <v>14.99725748</v>
      </c>
      <c r="H17" s="11"/>
      <c r="I17" s="14"/>
      <c r="J17" s="10"/>
      <c r="K17" s="10"/>
    </row>
    <row r="18" spans="1:11" ht="14.1" customHeight="1">
      <c r="A18" s="44" t="s">
        <v>1078</v>
      </c>
      <c r="B18" s="21" t="s">
        <v>1318</v>
      </c>
      <c r="C18" s="45">
        <v>235743</v>
      </c>
      <c r="D18" s="34">
        <v>0.09</v>
      </c>
      <c r="E18" s="34">
        <v>0.09</v>
      </c>
      <c r="F18" s="46">
        <v>70.813917070000002</v>
      </c>
      <c r="H18" s="11"/>
      <c r="I18" s="14"/>
      <c r="J18" s="10"/>
      <c r="K18" s="10"/>
    </row>
    <row r="19" spans="1:11" ht="14.1" customHeight="1">
      <c r="A19" s="44" t="s">
        <v>992</v>
      </c>
      <c r="B19" s="21" t="s">
        <v>4</v>
      </c>
      <c r="C19" s="45">
        <v>42049</v>
      </c>
      <c r="D19" s="34">
        <v>0.13999999999999999</v>
      </c>
      <c r="E19" s="34">
        <v>0.13999999999999999</v>
      </c>
      <c r="F19" s="46">
        <v>70.641797190000005</v>
      </c>
      <c r="H19" s="11"/>
      <c r="I19" s="14"/>
      <c r="J19" s="10"/>
      <c r="K19" s="10"/>
    </row>
    <row r="20" spans="1:11" ht="14.1" customHeight="1">
      <c r="A20" s="44" t="s">
        <v>1079</v>
      </c>
      <c r="B20" s="21" t="s">
        <v>1319</v>
      </c>
      <c r="C20" s="45">
        <v>308320</v>
      </c>
      <c r="D20" s="34">
        <v>0.1</v>
      </c>
      <c r="E20" s="34">
        <v>0.1</v>
      </c>
      <c r="F20" s="46">
        <v>70.916082549999999</v>
      </c>
      <c r="H20" s="11"/>
      <c r="I20" s="14"/>
      <c r="J20" s="10"/>
      <c r="K20" s="10"/>
    </row>
    <row r="21" spans="1:11" ht="14.1" customHeight="1">
      <c r="A21" s="44" t="s">
        <v>579</v>
      </c>
      <c r="B21" s="21" t="s">
        <v>4</v>
      </c>
      <c r="C21" s="45">
        <v>8844</v>
      </c>
      <c r="D21" s="34">
        <v>1.9945872801082542E-3</v>
      </c>
      <c r="E21" s="34">
        <v>1.9945872801082542E-3</v>
      </c>
      <c r="F21" s="46">
        <v>34.18699874</v>
      </c>
      <c r="H21" s="11"/>
      <c r="I21" s="14"/>
      <c r="J21" s="10"/>
      <c r="K21" s="10"/>
    </row>
    <row r="22" spans="1:11" ht="14.1" customHeight="1">
      <c r="A22" s="44" t="s">
        <v>335</v>
      </c>
      <c r="B22" s="21" t="s">
        <v>4</v>
      </c>
      <c r="C22" s="45">
        <v>9202</v>
      </c>
      <c r="D22" s="34">
        <v>5.6932011567201364E-4</v>
      </c>
      <c r="E22" s="34">
        <v>5.6932011567201364E-4</v>
      </c>
      <c r="F22" s="46">
        <v>10.3862019</v>
      </c>
      <c r="H22" s="11"/>
      <c r="I22" s="14"/>
      <c r="J22" s="10"/>
      <c r="K22" s="10"/>
    </row>
    <row r="23" spans="1:11" ht="14.1" customHeight="1">
      <c r="A23" s="44" t="s">
        <v>585</v>
      </c>
      <c r="B23" s="21" t="s">
        <v>4</v>
      </c>
      <c r="C23" s="45">
        <v>63965</v>
      </c>
      <c r="D23" s="34">
        <v>0.2</v>
      </c>
      <c r="E23" s="34">
        <v>0.2</v>
      </c>
      <c r="F23" s="46">
        <v>69.535035730000004</v>
      </c>
      <c r="H23" s="11"/>
      <c r="I23" s="14"/>
      <c r="J23" s="10"/>
      <c r="K23" s="10"/>
    </row>
    <row r="24" spans="1:11" ht="14.1" customHeight="1">
      <c r="A24" s="44" t="s">
        <v>290</v>
      </c>
      <c r="B24" s="21" t="s">
        <v>4</v>
      </c>
      <c r="C24" s="45">
        <v>111944</v>
      </c>
      <c r="D24" s="34">
        <v>0.02</v>
      </c>
      <c r="E24" s="34">
        <v>0.02</v>
      </c>
      <c r="F24" s="46">
        <v>69.566115839999995</v>
      </c>
      <c r="H24" s="11"/>
      <c r="I24" s="14"/>
      <c r="J24" s="10"/>
      <c r="K24" s="10"/>
    </row>
    <row r="25" spans="1:11" ht="14.1" customHeight="1">
      <c r="A25" s="44" t="s">
        <v>1080</v>
      </c>
      <c r="B25" s="21" t="s">
        <v>1320</v>
      </c>
      <c r="C25" s="45">
        <v>214932</v>
      </c>
      <c r="D25" s="34">
        <v>0.11</v>
      </c>
      <c r="E25" s="34">
        <v>0.11</v>
      </c>
      <c r="F25" s="46">
        <v>68.40940938</v>
      </c>
      <c r="H25" s="11"/>
      <c r="I25" s="14"/>
      <c r="J25" s="10"/>
      <c r="K25" s="10"/>
    </row>
    <row r="26" spans="1:11" ht="14.1" customHeight="1">
      <c r="A26" s="44" t="s">
        <v>587</v>
      </c>
      <c r="B26" s="21" t="s">
        <v>18</v>
      </c>
      <c r="C26" s="45">
        <v>812053</v>
      </c>
      <c r="D26" s="34">
        <v>0.22999999999999998</v>
      </c>
      <c r="E26" s="34">
        <v>0.22999999999999998</v>
      </c>
      <c r="F26" s="46">
        <v>73.914703680000002</v>
      </c>
      <c r="H26" s="11"/>
      <c r="I26" s="14"/>
      <c r="J26" s="10"/>
      <c r="K26" s="10"/>
    </row>
    <row r="27" spans="1:11" ht="14.1" customHeight="1">
      <c r="A27" s="44" t="s">
        <v>1081</v>
      </c>
      <c r="B27" s="21" t="s">
        <v>4</v>
      </c>
      <c r="C27" s="45">
        <v>2953</v>
      </c>
      <c r="D27" s="34">
        <v>1.3283497680518224E-3</v>
      </c>
      <c r="E27" s="34">
        <v>1.3283497680518224E-3</v>
      </c>
      <c r="F27" s="46">
        <v>5.3022990500000002</v>
      </c>
      <c r="H27" s="11"/>
      <c r="I27" s="14"/>
      <c r="J27" s="10"/>
      <c r="K27" s="10"/>
    </row>
    <row r="28" spans="1:11" ht="14.1" customHeight="1">
      <c r="A28" s="44" t="s">
        <v>190</v>
      </c>
      <c r="B28" s="21" t="s">
        <v>4</v>
      </c>
      <c r="C28" s="45">
        <v>10670</v>
      </c>
      <c r="D28" s="34">
        <v>7.0051482521780884E-3</v>
      </c>
      <c r="E28" s="34">
        <v>7.0051482521780884E-3</v>
      </c>
      <c r="F28" s="46">
        <v>6.6878989800000008</v>
      </c>
      <c r="H28" s="11"/>
      <c r="I28" s="14"/>
      <c r="J28" s="10"/>
      <c r="K28" s="10"/>
    </row>
    <row r="29" spans="1:11" ht="14.1" customHeight="1">
      <c r="A29" s="44" t="s">
        <v>403</v>
      </c>
      <c r="B29" s="21" t="s">
        <v>4</v>
      </c>
      <c r="C29" s="45">
        <v>513191</v>
      </c>
      <c r="D29" s="34">
        <v>0.09</v>
      </c>
      <c r="E29" s="34">
        <v>0.09</v>
      </c>
      <c r="F29" s="46">
        <v>70.524980780000007</v>
      </c>
      <c r="H29" s="11"/>
      <c r="I29" s="14"/>
      <c r="J29" s="10"/>
      <c r="K29" s="10"/>
    </row>
    <row r="30" spans="1:11" ht="14.1" customHeight="1">
      <c r="A30" s="44" t="s">
        <v>1082</v>
      </c>
      <c r="B30" s="21" t="s">
        <v>78</v>
      </c>
      <c r="C30" s="45">
        <v>2242809</v>
      </c>
      <c r="D30" s="34">
        <v>0.05</v>
      </c>
      <c r="E30" s="34">
        <v>0.05</v>
      </c>
      <c r="F30" s="46">
        <v>9.1234937499999997</v>
      </c>
      <c r="H30" s="11"/>
      <c r="I30" s="14"/>
      <c r="J30" s="10"/>
      <c r="K30" s="10"/>
    </row>
    <row r="31" spans="1:11" ht="14.1" customHeight="1">
      <c r="A31" s="44" t="s">
        <v>1083</v>
      </c>
      <c r="B31" s="21" t="s">
        <v>1321</v>
      </c>
      <c r="C31" s="45">
        <v>43246</v>
      </c>
      <c r="D31" s="34">
        <v>1.1850373402205062E-2</v>
      </c>
      <c r="E31" s="34">
        <v>1.1850373402205062E-2</v>
      </c>
      <c r="F31" s="46">
        <v>83.593265599999995</v>
      </c>
      <c r="H31" s="11"/>
      <c r="I31" s="14"/>
      <c r="J31" s="10"/>
      <c r="K31" s="10"/>
    </row>
    <row r="32" spans="1:11" ht="14.1" customHeight="1">
      <c r="A32" s="44" t="s">
        <v>404</v>
      </c>
      <c r="B32" s="21" t="s">
        <v>4</v>
      </c>
      <c r="C32" s="45">
        <v>134901</v>
      </c>
      <c r="D32" s="34">
        <v>0.15</v>
      </c>
      <c r="E32" s="34">
        <v>0.15</v>
      </c>
      <c r="F32" s="46">
        <v>71.24490145</v>
      </c>
      <c r="H32" s="11"/>
      <c r="I32" s="14"/>
      <c r="J32" s="10"/>
      <c r="K32" s="10"/>
    </row>
    <row r="33" spans="1:11" ht="14.1" customHeight="1">
      <c r="A33" s="44" t="s">
        <v>242</v>
      </c>
      <c r="B33" s="21" t="s">
        <v>1318</v>
      </c>
      <c r="C33" s="45">
        <v>3541646</v>
      </c>
      <c r="D33" s="34">
        <v>1.95E-2</v>
      </c>
      <c r="E33" s="34">
        <v>1.95E-2</v>
      </c>
      <c r="F33" s="46">
        <v>248.27115499999999</v>
      </c>
      <c r="H33" s="11"/>
      <c r="I33" s="14"/>
      <c r="J33" s="10"/>
      <c r="K33" s="10"/>
    </row>
    <row r="34" spans="1:11" ht="14.1" customHeight="1">
      <c r="A34" s="44" t="s">
        <v>110</v>
      </c>
      <c r="B34" s="21" t="s">
        <v>4</v>
      </c>
      <c r="C34" s="45">
        <v>146550</v>
      </c>
      <c r="D34" s="34">
        <v>1.3450229936211244E-3</v>
      </c>
      <c r="E34" s="34">
        <v>1.3450229936211244E-3</v>
      </c>
      <c r="F34" s="46">
        <v>185.74275467000001</v>
      </c>
      <c r="H34" s="11"/>
      <c r="I34" s="14"/>
      <c r="J34" s="10"/>
      <c r="K34" s="10"/>
    </row>
    <row r="35" spans="1:11" ht="14.1" customHeight="1">
      <c r="A35" s="44" t="s">
        <v>1084</v>
      </c>
      <c r="B35" s="21" t="s">
        <v>78</v>
      </c>
      <c r="C35" s="45">
        <v>797489</v>
      </c>
      <c r="D35" s="34">
        <v>0.1</v>
      </c>
      <c r="E35" s="34">
        <v>0.1</v>
      </c>
      <c r="F35" s="46">
        <v>19.30069735</v>
      </c>
      <c r="H35" s="11"/>
      <c r="I35" s="14"/>
      <c r="J35" s="10"/>
      <c r="K35" s="10"/>
    </row>
    <row r="36" spans="1:11" ht="14.1" customHeight="1">
      <c r="A36" s="44" t="s">
        <v>590</v>
      </c>
      <c r="B36" s="21" t="s">
        <v>16</v>
      </c>
      <c r="C36" s="45">
        <v>1159300</v>
      </c>
      <c r="D36" s="34">
        <v>0.32</v>
      </c>
      <c r="E36" s="34">
        <v>0.32</v>
      </c>
      <c r="F36" s="46">
        <v>89.110651779999998</v>
      </c>
      <c r="H36" s="11"/>
      <c r="I36" s="14"/>
      <c r="J36" s="10"/>
      <c r="K36" s="10"/>
    </row>
    <row r="37" spans="1:11" ht="14.1" customHeight="1">
      <c r="A37" s="44" t="s">
        <v>191</v>
      </c>
      <c r="B37" s="21" t="s">
        <v>4</v>
      </c>
      <c r="C37" s="45">
        <v>13788</v>
      </c>
      <c r="D37" s="34">
        <v>0.01</v>
      </c>
      <c r="E37" s="34">
        <v>0.01</v>
      </c>
      <c r="F37" s="46">
        <v>7.5715570100000003</v>
      </c>
      <c r="H37" s="11"/>
      <c r="I37" s="14"/>
      <c r="J37" s="10"/>
      <c r="K37" s="10"/>
    </row>
    <row r="38" spans="1:11" ht="14.1" customHeight="1">
      <c r="A38" s="44" t="s">
        <v>1085</v>
      </c>
      <c r="B38" s="21" t="s">
        <v>78</v>
      </c>
      <c r="C38" s="45">
        <v>8799964</v>
      </c>
      <c r="D38" s="34">
        <v>0.01</v>
      </c>
      <c r="E38" s="34">
        <v>0.01</v>
      </c>
      <c r="F38" s="46">
        <v>52.138759219999997</v>
      </c>
      <c r="H38" s="11"/>
      <c r="I38" s="14"/>
      <c r="J38" s="10"/>
      <c r="K38" s="10"/>
    </row>
    <row r="39" spans="1:11" ht="14.1" customHeight="1">
      <c r="A39" s="44" t="s">
        <v>993</v>
      </c>
      <c r="B39" s="21" t="s">
        <v>4</v>
      </c>
      <c r="C39" s="45">
        <v>43572</v>
      </c>
      <c r="D39" s="34">
        <v>0.01</v>
      </c>
      <c r="E39" s="34">
        <v>0.01</v>
      </c>
      <c r="F39" s="46">
        <v>70.201941869999999</v>
      </c>
      <c r="H39" s="11"/>
      <c r="I39" s="14"/>
      <c r="J39" s="10"/>
      <c r="K39" s="10"/>
    </row>
    <row r="40" spans="1:11" ht="14.1" customHeight="1">
      <c r="A40" s="44" t="s">
        <v>994</v>
      </c>
      <c r="B40" s="21" t="s">
        <v>4</v>
      </c>
      <c r="C40" s="45">
        <v>22768</v>
      </c>
      <c r="D40" s="34">
        <v>0.02</v>
      </c>
      <c r="E40" s="34">
        <v>0.02</v>
      </c>
      <c r="F40" s="46">
        <v>67.677265969999993</v>
      </c>
      <c r="H40" s="11"/>
      <c r="I40" s="14"/>
      <c r="J40" s="10"/>
      <c r="K40" s="10"/>
    </row>
    <row r="41" spans="1:11" ht="14.1" customHeight="1">
      <c r="A41" s="44" t="s">
        <v>995</v>
      </c>
      <c r="B41" s="21" t="s">
        <v>4</v>
      </c>
      <c r="C41" s="45">
        <v>146062</v>
      </c>
      <c r="D41" s="34">
        <v>0.01</v>
      </c>
      <c r="E41" s="34">
        <v>0.01</v>
      </c>
      <c r="F41" s="46">
        <v>68.470048509999998</v>
      </c>
      <c r="H41" s="11"/>
      <c r="I41" s="14"/>
      <c r="J41" s="10"/>
      <c r="K41" s="10"/>
    </row>
    <row r="42" spans="1:11" ht="14.1" customHeight="1">
      <c r="A42" s="44" t="s">
        <v>1086</v>
      </c>
      <c r="B42" s="21" t="s">
        <v>16</v>
      </c>
      <c r="C42" s="45">
        <v>786900</v>
      </c>
      <c r="D42" s="34">
        <v>0.16</v>
      </c>
      <c r="E42" s="34">
        <v>0.16</v>
      </c>
      <c r="F42" s="46">
        <v>101.07627573000001</v>
      </c>
      <c r="H42" s="11"/>
      <c r="I42" s="14"/>
      <c r="J42" s="10"/>
      <c r="K42" s="10"/>
    </row>
    <row r="43" spans="1:11" ht="14.1" customHeight="1">
      <c r="A43" s="44" t="s">
        <v>1087</v>
      </c>
      <c r="B43" s="21" t="s">
        <v>1322</v>
      </c>
      <c r="C43" s="45">
        <v>127056</v>
      </c>
      <c r="D43" s="34">
        <v>0.12</v>
      </c>
      <c r="E43" s="34">
        <v>0.12</v>
      </c>
      <c r="F43" s="46">
        <v>54.813671429999999</v>
      </c>
      <c r="H43" s="11"/>
      <c r="I43" s="14"/>
      <c r="J43" s="10"/>
      <c r="K43" s="10"/>
    </row>
    <row r="44" spans="1:11" ht="14.1" customHeight="1">
      <c r="A44" s="44" t="s">
        <v>593</v>
      </c>
      <c r="B44" s="21" t="s">
        <v>4</v>
      </c>
      <c r="C44" s="45">
        <v>85227</v>
      </c>
      <c r="D44" s="34">
        <v>0.01</v>
      </c>
      <c r="E44" s="34">
        <v>0.01</v>
      </c>
      <c r="F44" s="46">
        <v>70.018630139999999</v>
      </c>
      <c r="H44" s="11"/>
      <c r="I44" s="14"/>
      <c r="J44" s="10"/>
      <c r="K44" s="10"/>
    </row>
    <row r="45" spans="1:11" ht="14.1" customHeight="1">
      <c r="A45" s="44" t="s">
        <v>344</v>
      </c>
      <c r="B45" s="21" t="s">
        <v>4</v>
      </c>
      <c r="C45" s="45">
        <v>48378</v>
      </c>
      <c r="D45" s="48">
        <v>0</v>
      </c>
      <c r="E45" s="48">
        <v>0</v>
      </c>
      <c r="F45" s="46">
        <v>70.899694479999994</v>
      </c>
      <c r="H45" s="11"/>
      <c r="I45" s="14"/>
      <c r="J45" s="10"/>
      <c r="K45" s="10"/>
    </row>
    <row r="46" spans="1:11" ht="14.1" customHeight="1">
      <c r="A46" s="44" t="s">
        <v>996</v>
      </c>
      <c r="B46" s="21" t="s">
        <v>4</v>
      </c>
      <c r="C46" s="45">
        <v>44313</v>
      </c>
      <c r="D46" s="34">
        <v>0.01</v>
      </c>
      <c r="E46" s="34">
        <v>0.01</v>
      </c>
      <c r="F46" s="46">
        <v>72.76484327</v>
      </c>
      <c r="H46" s="11"/>
      <c r="I46" s="14"/>
      <c r="J46" s="10"/>
      <c r="K46" s="10"/>
    </row>
    <row r="47" spans="1:11" ht="14.1" customHeight="1">
      <c r="A47" s="44" t="s">
        <v>1088</v>
      </c>
      <c r="B47" s="21" t="s">
        <v>4</v>
      </c>
      <c r="C47" s="45">
        <v>127743</v>
      </c>
      <c r="D47" s="34">
        <v>0.05</v>
      </c>
      <c r="E47" s="34">
        <v>0.05</v>
      </c>
      <c r="F47" s="46">
        <v>73.971030299999995</v>
      </c>
      <c r="H47" s="11"/>
      <c r="I47" s="14"/>
      <c r="J47" s="10"/>
      <c r="K47" s="10"/>
    </row>
    <row r="48" spans="1:11" ht="14.1" customHeight="1">
      <c r="A48" s="44" t="s">
        <v>1089</v>
      </c>
      <c r="B48" s="21" t="s">
        <v>4</v>
      </c>
      <c r="C48" s="45">
        <v>68088</v>
      </c>
      <c r="D48" s="34">
        <v>0.1</v>
      </c>
      <c r="E48" s="34">
        <v>0.1</v>
      </c>
      <c r="F48" s="46">
        <v>66.711533070000002</v>
      </c>
      <c r="H48" s="11"/>
      <c r="I48" s="14"/>
      <c r="J48" s="10"/>
      <c r="K48" s="10"/>
    </row>
    <row r="49" spans="1:11" ht="14.1" customHeight="1">
      <c r="A49" s="44" t="s">
        <v>1090</v>
      </c>
      <c r="B49" s="21" t="s">
        <v>78</v>
      </c>
      <c r="C49" s="45">
        <v>426655</v>
      </c>
      <c r="D49" s="34">
        <v>0.02</v>
      </c>
      <c r="E49" s="34">
        <v>0.02</v>
      </c>
      <c r="F49" s="46">
        <v>29.128268510000002</v>
      </c>
      <c r="H49" s="11"/>
      <c r="I49" s="14"/>
      <c r="J49" s="10"/>
      <c r="K49" s="10"/>
    </row>
    <row r="50" spans="1:11" ht="14.1" customHeight="1">
      <c r="A50" s="44" t="s">
        <v>1091</v>
      </c>
      <c r="B50" s="21" t="s">
        <v>1323</v>
      </c>
      <c r="C50" s="45">
        <v>154283</v>
      </c>
      <c r="D50" s="34">
        <v>0.16999999999999998</v>
      </c>
      <c r="E50" s="34">
        <v>0.16999999999999998</v>
      </c>
      <c r="F50" s="46">
        <v>68.055491410000002</v>
      </c>
      <c r="H50" s="11"/>
      <c r="I50" s="14"/>
      <c r="J50" s="10"/>
      <c r="K50" s="10"/>
    </row>
    <row r="51" spans="1:11" ht="14.1" customHeight="1">
      <c r="A51" s="44" t="s">
        <v>406</v>
      </c>
      <c r="B51" s="21" t="s">
        <v>462</v>
      </c>
      <c r="C51" s="45">
        <v>98518</v>
      </c>
      <c r="D51" s="34">
        <v>0.03</v>
      </c>
      <c r="E51" s="34">
        <v>0.03</v>
      </c>
      <c r="F51" s="46">
        <v>69.16088689</v>
      </c>
      <c r="H51" s="11"/>
      <c r="I51" s="14"/>
      <c r="J51" s="10"/>
      <c r="K51" s="10"/>
    </row>
    <row r="52" spans="1:11" ht="14.1" customHeight="1">
      <c r="A52" s="44" t="s">
        <v>595</v>
      </c>
      <c r="B52" s="21" t="s">
        <v>1324</v>
      </c>
      <c r="C52" s="45">
        <v>559903</v>
      </c>
      <c r="D52" s="34">
        <v>0.09</v>
      </c>
      <c r="E52" s="34">
        <v>0.09</v>
      </c>
      <c r="F52" s="46">
        <v>129.46803831</v>
      </c>
      <c r="H52" s="11"/>
      <c r="I52" s="14"/>
      <c r="J52" s="10"/>
      <c r="K52" s="10"/>
    </row>
    <row r="53" spans="1:11" ht="14.1" customHeight="1">
      <c r="A53" s="44" t="s">
        <v>1092</v>
      </c>
      <c r="B53" s="21" t="s">
        <v>4</v>
      </c>
      <c r="C53" s="45">
        <v>113232</v>
      </c>
      <c r="D53" s="34">
        <v>0.25</v>
      </c>
      <c r="E53" s="34">
        <v>0.25</v>
      </c>
      <c r="F53" s="46">
        <v>69.468330879999996</v>
      </c>
      <c r="H53" s="11"/>
      <c r="I53" s="14"/>
      <c r="J53" s="10"/>
      <c r="K53" s="10"/>
    </row>
    <row r="54" spans="1:11" ht="14.1" customHeight="1">
      <c r="A54" s="44" t="s">
        <v>1093</v>
      </c>
      <c r="B54" s="21" t="s">
        <v>1325</v>
      </c>
      <c r="C54" s="45">
        <v>351115</v>
      </c>
      <c r="D54" s="34">
        <v>0.03</v>
      </c>
      <c r="E54" s="34">
        <v>0.03</v>
      </c>
      <c r="F54" s="46">
        <v>69.117122019999996</v>
      </c>
      <c r="H54" s="11"/>
      <c r="I54" s="14"/>
      <c r="J54" s="10"/>
      <c r="K54" s="10"/>
    </row>
    <row r="55" spans="1:11" ht="14.1" customHeight="1">
      <c r="A55" s="44" t="s">
        <v>1094</v>
      </c>
      <c r="B55" s="21" t="s">
        <v>1319</v>
      </c>
      <c r="C55" s="45">
        <v>320313</v>
      </c>
      <c r="D55" s="34">
        <v>0.04</v>
      </c>
      <c r="E55" s="34">
        <v>0.04</v>
      </c>
      <c r="F55" s="46">
        <v>69.702058879999996</v>
      </c>
      <c r="H55" s="11"/>
      <c r="I55" s="14"/>
      <c r="J55" s="10"/>
      <c r="K55" s="10"/>
    </row>
    <row r="56" spans="1:11" ht="14.1" customHeight="1">
      <c r="A56" s="44" t="s">
        <v>997</v>
      </c>
      <c r="B56" s="21" t="s">
        <v>462</v>
      </c>
      <c r="C56" s="45">
        <v>129837</v>
      </c>
      <c r="D56" s="34">
        <v>0.24</v>
      </c>
      <c r="E56" s="34">
        <v>0.24</v>
      </c>
      <c r="F56" s="46">
        <v>69.699754389999995</v>
      </c>
      <c r="H56" s="11"/>
      <c r="I56" s="14"/>
      <c r="J56" s="10"/>
      <c r="K56" s="10"/>
    </row>
    <row r="57" spans="1:11" ht="14.1" customHeight="1">
      <c r="A57" s="44" t="s">
        <v>1095</v>
      </c>
      <c r="B57" s="21" t="s">
        <v>4</v>
      </c>
      <c r="C57" s="45">
        <v>545544</v>
      </c>
      <c r="D57" s="34">
        <v>0.01</v>
      </c>
      <c r="E57" s="34">
        <v>0.01</v>
      </c>
      <c r="F57" s="46">
        <v>72.541630999999995</v>
      </c>
      <c r="H57" s="11"/>
      <c r="I57" s="14"/>
      <c r="J57" s="10"/>
      <c r="K57" s="10"/>
    </row>
    <row r="58" spans="1:11" ht="14.1" customHeight="1">
      <c r="A58" s="44" t="s">
        <v>596</v>
      </c>
      <c r="B58" s="21" t="s">
        <v>4</v>
      </c>
      <c r="C58" s="45">
        <v>74638</v>
      </c>
      <c r="D58" s="34">
        <v>0.2</v>
      </c>
      <c r="E58" s="34">
        <v>0.2</v>
      </c>
      <c r="F58" s="46">
        <v>70.075363469999999</v>
      </c>
      <c r="H58" s="11"/>
      <c r="I58" s="14"/>
      <c r="J58" s="10"/>
      <c r="K58" s="10"/>
    </row>
    <row r="59" spans="1:11" ht="14.1" customHeight="1">
      <c r="A59" s="44" t="s">
        <v>998</v>
      </c>
      <c r="B59" s="21" t="s">
        <v>1324</v>
      </c>
      <c r="C59" s="45">
        <v>7589622</v>
      </c>
      <c r="D59" s="34">
        <v>0.41000000000000003</v>
      </c>
      <c r="E59" s="34">
        <v>0.41000000000000003</v>
      </c>
      <c r="F59" s="46">
        <v>128.73078346</v>
      </c>
      <c r="H59" s="11"/>
      <c r="I59" s="14"/>
      <c r="J59" s="10"/>
      <c r="K59" s="10"/>
    </row>
    <row r="60" spans="1:11" ht="14.1" customHeight="1">
      <c r="A60" s="44" t="s">
        <v>1096</v>
      </c>
      <c r="B60" s="21" t="s">
        <v>1319</v>
      </c>
      <c r="C60" s="45">
        <v>520766</v>
      </c>
      <c r="D60" s="34">
        <v>0.06</v>
      </c>
      <c r="E60" s="34">
        <v>0.06</v>
      </c>
      <c r="F60" s="46">
        <v>36.699057330000002</v>
      </c>
      <c r="H60" s="11"/>
      <c r="I60" s="14"/>
      <c r="J60" s="10"/>
      <c r="K60" s="10"/>
    </row>
    <row r="61" spans="1:11" ht="14.1" customHeight="1">
      <c r="A61" s="44" t="s">
        <v>999</v>
      </c>
      <c r="B61" s="21" t="s">
        <v>1325</v>
      </c>
      <c r="C61" s="45">
        <v>92730</v>
      </c>
      <c r="D61" s="34">
        <v>0.11</v>
      </c>
      <c r="E61" s="34">
        <v>0.11</v>
      </c>
      <c r="F61" s="46">
        <v>69.033563540000003</v>
      </c>
      <c r="H61" s="11"/>
      <c r="I61" s="14"/>
      <c r="J61" s="10"/>
      <c r="K61" s="10"/>
    </row>
    <row r="62" spans="1:11" ht="14.1" customHeight="1">
      <c r="A62" s="44" t="s">
        <v>99</v>
      </c>
      <c r="B62" s="21" t="s">
        <v>4</v>
      </c>
      <c r="C62" s="45">
        <v>39751</v>
      </c>
      <c r="D62" s="34">
        <v>9.7121529072597117E-3</v>
      </c>
      <c r="E62" s="34">
        <v>9.7121529072597117E-3</v>
      </c>
      <c r="F62" s="46">
        <v>66.020557979999992</v>
      </c>
      <c r="H62" s="11"/>
      <c r="I62" s="14"/>
      <c r="J62" s="10"/>
      <c r="K62" s="10"/>
    </row>
    <row r="63" spans="1:11" ht="14.1" customHeight="1">
      <c r="A63" s="44" t="s">
        <v>1097</v>
      </c>
      <c r="B63" s="21" t="s">
        <v>4</v>
      </c>
      <c r="C63" s="45">
        <v>3077</v>
      </c>
      <c r="D63" s="34">
        <v>1.8012259107254604E-2</v>
      </c>
      <c r="E63" s="34">
        <v>1.8012259107254604E-2</v>
      </c>
      <c r="F63" s="46">
        <v>63.462511509999999</v>
      </c>
      <c r="H63" s="11"/>
      <c r="I63" s="14"/>
      <c r="J63" s="10"/>
      <c r="K63" s="10"/>
    </row>
    <row r="64" spans="1:11" ht="14.1" customHeight="1">
      <c r="A64" s="44" t="s">
        <v>1000</v>
      </c>
      <c r="B64" s="21" t="s">
        <v>4</v>
      </c>
      <c r="C64" s="45">
        <v>44232</v>
      </c>
      <c r="D64" s="34">
        <v>0.05</v>
      </c>
      <c r="E64" s="34">
        <v>0.05</v>
      </c>
      <c r="F64" s="46">
        <v>67.295016469999993</v>
      </c>
      <c r="H64" s="11"/>
      <c r="I64" s="14"/>
      <c r="J64" s="10"/>
      <c r="K64" s="10"/>
    </row>
    <row r="65" spans="1:11" ht="14.1" customHeight="1">
      <c r="A65" s="44" t="s">
        <v>1098</v>
      </c>
      <c r="B65" s="21" t="s">
        <v>1319</v>
      </c>
      <c r="C65" s="45">
        <v>1546011</v>
      </c>
      <c r="D65" s="34">
        <v>0.06</v>
      </c>
      <c r="E65" s="34">
        <v>0.06</v>
      </c>
      <c r="F65" s="46">
        <v>64.80939454</v>
      </c>
      <c r="H65" s="11"/>
      <c r="I65" s="14"/>
      <c r="J65" s="10"/>
      <c r="K65" s="10"/>
    </row>
    <row r="66" spans="1:11" ht="14.1" customHeight="1">
      <c r="A66" s="44" t="s">
        <v>1099</v>
      </c>
      <c r="B66" s="21" t="s">
        <v>1326</v>
      </c>
      <c r="C66" s="45">
        <v>305941</v>
      </c>
      <c r="D66" s="34">
        <v>0.01</v>
      </c>
      <c r="E66" s="48">
        <v>0</v>
      </c>
      <c r="F66" s="46">
        <v>69.74666895</v>
      </c>
      <c r="H66" s="11"/>
      <c r="I66" s="14"/>
      <c r="J66" s="10"/>
      <c r="K66" s="10"/>
    </row>
    <row r="67" spans="1:11" ht="14.1" customHeight="1">
      <c r="A67" s="44" t="s">
        <v>1100</v>
      </c>
      <c r="B67" s="21" t="s">
        <v>1325</v>
      </c>
      <c r="C67" s="45">
        <v>258088</v>
      </c>
      <c r="D67" s="34">
        <v>0.12</v>
      </c>
      <c r="E67" s="34">
        <v>0.12</v>
      </c>
      <c r="F67" s="46">
        <v>47.20972785</v>
      </c>
      <c r="H67" s="11"/>
      <c r="I67" s="14"/>
      <c r="J67" s="10"/>
      <c r="K67" s="10"/>
    </row>
    <row r="68" spans="1:11" ht="14.1" customHeight="1">
      <c r="A68" s="44" t="s">
        <v>1101</v>
      </c>
      <c r="B68" s="21" t="s">
        <v>1319</v>
      </c>
      <c r="C68" s="45">
        <v>595763</v>
      </c>
      <c r="D68" s="34">
        <v>0.06</v>
      </c>
      <c r="E68" s="34">
        <v>0.06</v>
      </c>
      <c r="F68" s="46">
        <v>22.909996769999999</v>
      </c>
      <c r="H68" s="11"/>
      <c r="I68" s="14"/>
      <c r="J68" s="10"/>
      <c r="K68" s="10"/>
    </row>
    <row r="69" spans="1:11" ht="14.1" customHeight="1">
      <c r="A69" s="44" t="s">
        <v>1102</v>
      </c>
      <c r="B69" s="21" t="s">
        <v>1319</v>
      </c>
      <c r="C69" s="45">
        <v>590390</v>
      </c>
      <c r="D69" s="34">
        <v>0.02</v>
      </c>
      <c r="E69" s="34">
        <v>0.02</v>
      </c>
      <c r="F69" s="46">
        <v>68.546339930000002</v>
      </c>
      <c r="H69" s="11"/>
      <c r="I69" s="14"/>
      <c r="J69" s="10"/>
      <c r="K69" s="10"/>
    </row>
    <row r="70" spans="1:11" ht="14.1" customHeight="1">
      <c r="A70" s="44" t="s">
        <v>1103</v>
      </c>
      <c r="B70" s="21" t="s">
        <v>1327</v>
      </c>
      <c r="C70" s="45">
        <v>208245</v>
      </c>
      <c r="D70" s="34">
        <v>0.18</v>
      </c>
      <c r="E70" s="34">
        <v>0.18</v>
      </c>
      <c r="F70" s="46">
        <v>58.17450625</v>
      </c>
      <c r="H70" s="11"/>
      <c r="I70" s="14"/>
      <c r="J70" s="10"/>
      <c r="K70" s="10"/>
    </row>
    <row r="71" spans="1:11" ht="14.1" customHeight="1">
      <c r="A71" s="44" t="s">
        <v>1104</v>
      </c>
      <c r="B71" s="21" t="s">
        <v>1327</v>
      </c>
      <c r="C71" s="45">
        <v>892133</v>
      </c>
      <c r="D71" s="34">
        <v>0.12</v>
      </c>
      <c r="E71" s="34">
        <v>0.12</v>
      </c>
      <c r="F71" s="46">
        <v>68.592813949999993</v>
      </c>
      <c r="H71" s="11"/>
      <c r="I71" s="14"/>
      <c r="J71" s="10"/>
      <c r="K71" s="10"/>
    </row>
    <row r="72" spans="1:11" ht="14.1" customHeight="1">
      <c r="A72" s="44" t="s">
        <v>1105</v>
      </c>
      <c r="B72" s="21" t="s">
        <v>1327</v>
      </c>
      <c r="C72" s="45">
        <v>2104334</v>
      </c>
      <c r="D72" s="34">
        <v>0.16999999999999998</v>
      </c>
      <c r="E72" s="34">
        <v>0.16999999999999998</v>
      </c>
      <c r="F72" s="46">
        <v>68.813654099999994</v>
      </c>
      <c r="H72" s="11"/>
      <c r="I72" s="14"/>
      <c r="J72" s="10"/>
      <c r="K72" s="10"/>
    </row>
    <row r="73" spans="1:11" ht="14.1" customHeight="1">
      <c r="A73" s="44" t="s">
        <v>1106</v>
      </c>
      <c r="B73" s="21" t="s">
        <v>1318</v>
      </c>
      <c r="C73" s="45">
        <v>1017362</v>
      </c>
      <c r="D73" s="34">
        <v>0.02</v>
      </c>
      <c r="E73" s="34">
        <v>0.02</v>
      </c>
      <c r="F73" s="46">
        <v>70.952934229999997</v>
      </c>
      <c r="H73" s="11"/>
      <c r="I73" s="14"/>
      <c r="J73" s="10"/>
      <c r="K73" s="10"/>
    </row>
    <row r="74" spans="1:11" ht="14.1" customHeight="1">
      <c r="A74" s="44" t="s">
        <v>1107</v>
      </c>
      <c r="B74" s="21" t="s">
        <v>1328</v>
      </c>
      <c r="C74" s="45">
        <v>5532042</v>
      </c>
      <c r="D74" s="34">
        <v>0.03</v>
      </c>
      <c r="E74" s="34">
        <v>0.03</v>
      </c>
      <c r="F74" s="46">
        <v>30.938272380000001</v>
      </c>
      <c r="H74" s="11"/>
      <c r="I74" s="14"/>
      <c r="J74" s="10"/>
      <c r="K74" s="10"/>
    </row>
    <row r="75" spans="1:11" ht="14.1" customHeight="1">
      <c r="A75" s="44" t="s">
        <v>1108</v>
      </c>
      <c r="B75" s="21" t="s">
        <v>1328</v>
      </c>
      <c r="C75" s="45">
        <v>2118855</v>
      </c>
      <c r="D75" s="34">
        <v>0.06</v>
      </c>
      <c r="E75" s="34">
        <v>0.06</v>
      </c>
      <c r="F75" s="46">
        <v>30.821711740000001</v>
      </c>
      <c r="H75" s="11"/>
      <c r="I75" s="14"/>
      <c r="J75" s="10"/>
      <c r="K75" s="10"/>
    </row>
    <row r="76" spans="1:11" ht="14.1" customHeight="1">
      <c r="A76" s="44" t="s">
        <v>1109</v>
      </c>
      <c r="B76" s="21" t="s">
        <v>1328</v>
      </c>
      <c r="C76" s="45">
        <v>6095959</v>
      </c>
      <c r="D76" s="34">
        <v>0.16999999999999998</v>
      </c>
      <c r="E76" s="34">
        <v>0.16999999999999998</v>
      </c>
      <c r="F76" s="46">
        <v>30.76453785</v>
      </c>
      <c r="H76" s="11"/>
      <c r="I76" s="14"/>
      <c r="J76" s="10"/>
      <c r="K76" s="10"/>
    </row>
    <row r="77" spans="1:11" ht="14.1" customHeight="1">
      <c r="A77" s="44" t="s">
        <v>1110</v>
      </c>
      <c r="B77" s="21" t="s">
        <v>1328</v>
      </c>
      <c r="C77" s="45">
        <v>2455414</v>
      </c>
      <c r="D77" s="34">
        <v>0.04</v>
      </c>
      <c r="E77" s="34">
        <v>0.04</v>
      </c>
      <c r="F77" s="46">
        <v>30.68548432</v>
      </c>
      <c r="H77" s="11"/>
      <c r="I77" s="14"/>
      <c r="J77" s="10"/>
      <c r="K77" s="10"/>
    </row>
    <row r="78" spans="1:11" ht="14.1" customHeight="1">
      <c r="A78" s="44" t="s">
        <v>1111</v>
      </c>
      <c r="B78" s="21" t="s">
        <v>1328</v>
      </c>
      <c r="C78" s="45">
        <v>4318700</v>
      </c>
      <c r="D78" s="34">
        <v>0.02</v>
      </c>
      <c r="E78" s="34">
        <v>0.02</v>
      </c>
      <c r="F78" s="46">
        <v>30.728374939999998</v>
      </c>
      <c r="H78" s="11"/>
      <c r="I78" s="14"/>
      <c r="J78" s="10"/>
      <c r="K78" s="10"/>
    </row>
    <row r="79" spans="1:11" ht="14.1" customHeight="1">
      <c r="A79" s="44" t="s">
        <v>1112</v>
      </c>
      <c r="B79" s="21" t="s">
        <v>1328</v>
      </c>
      <c r="C79" s="45">
        <v>3258444</v>
      </c>
      <c r="D79" s="34">
        <v>0.03</v>
      </c>
      <c r="E79" s="34">
        <v>0.03</v>
      </c>
      <c r="F79" s="46">
        <v>32.420786929999998</v>
      </c>
      <c r="H79" s="11"/>
      <c r="I79" s="14"/>
      <c r="J79" s="10"/>
      <c r="K79" s="10"/>
    </row>
    <row r="80" spans="1:11" ht="14.1" customHeight="1">
      <c r="A80" s="44" t="s">
        <v>1113</v>
      </c>
      <c r="B80" s="21" t="s">
        <v>4</v>
      </c>
      <c r="C80" s="45">
        <v>170656</v>
      </c>
      <c r="D80" s="34">
        <v>0.02</v>
      </c>
      <c r="E80" s="34">
        <v>0.02</v>
      </c>
      <c r="F80" s="46">
        <v>71.116884089999999</v>
      </c>
      <c r="H80" s="11"/>
      <c r="I80" s="14"/>
      <c r="J80" s="10"/>
      <c r="K80" s="10"/>
    </row>
    <row r="81" spans="1:11" ht="14.1" customHeight="1">
      <c r="A81" s="44" t="s">
        <v>1114</v>
      </c>
      <c r="B81" s="21" t="s">
        <v>1328</v>
      </c>
      <c r="C81" s="45">
        <v>4249200</v>
      </c>
      <c r="D81" s="34">
        <v>0.03</v>
      </c>
      <c r="E81" s="34">
        <v>0.03</v>
      </c>
      <c r="F81" s="46">
        <v>29.542111729999998</v>
      </c>
      <c r="H81" s="11"/>
      <c r="I81" s="14"/>
      <c r="J81" s="10"/>
      <c r="K81" s="10"/>
    </row>
    <row r="82" spans="1:11" ht="14.1" customHeight="1">
      <c r="A82" s="44" t="s">
        <v>1115</v>
      </c>
      <c r="B82" s="21" t="s">
        <v>1322</v>
      </c>
      <c r="C82" s="45">
        <v>144643</v>
      </c>
      <c r="D82" s="34">
        <v>0.18</v>
      </c>
      <c r="E82" s="34">
        <v>0.18</v>
      </c>
      <c r="F82" s="46">
        <v>63.749275269999998</v>
      </c>
      <c r="H82" s="11"/>
      <c r="I82" s="14"/>
      <c r="J82" s="10"/>
      <c r="K82" s="10"/>
    </row>
    <row r="83" spans="1:11" ht="14.1" customHeight="1">
      <c r="A83" s="44" t="s">
        <v>340</v>
      </c>
      <c r="B83" s="21" t="s">
        <v>4</v>
      </c>
      <c r="C83" s="45">
        <v>5548</v>
      </c>
      <c r="D83" s="34">
        <v>1.0887393405147872E-3</v>
      </c>
      <c r="E83" s="34">
        <v>1.0887393405147872E-3</v>
      </c>
      <c r="F83" s="46">
        <v>1.29130693</v>
      </c>
      <c r="H83" s="11"/>
      <c r="I83" s="14"/>
      <c r="J83" s="10"/>
      <c r="K83" s="10"/>
    </row>
    <row r="84" spans="1:11" ht="14.1" customHeight="1">
      <c r="A84" s="44" t="s">
        <v>1116</v>
      </c>
      <c r="B84" s="21" t="s">
        <v>1319</v>
      </c>
      <c r="C84" s="45">
        <v>1137458</v>
      </c>
      <c r="D84" s="34">
        <v>0.16999999999999998</v>
      </c>
      <c r="E84" s="34">
        <v>0.16999999999999998</v>
      </c>
      <c r="F84" s="46">
        <v>70.833707469999993</v>
      </c>
      <c r="H84" s="11"/>
      <c r="I84" s="14"/>
      <c r="J84" s="10"/>
      <c r="K84" s="10"/>
    </row>
    <row r="85" spans="1:11" ht="14.1" customHeight="1">
      <c r="A85" s="44" t="s">
        <v>986</v>
      </c>
      <c r="B85" s="21" t="s">
        <v>4</v>
      </c>
      <c r="C85" s="45">
        <v>5509</v>
      </c>
      <c r="D85" s="34">
        <v>1.9061857582484982E-3</v>
      </c>
      <c r="E85" s="34">
        <v>1.9061857582484982E-3</v>
      </c>
      <c r="F85" s="46">
        <v>8.9587408800000006</v>
      </c>
      <c r="H85" s="11"/>
      <c r="I85" s="14"/>
      <c r="J85" s="10"/>
      <c r="K85" s="10"/>
    </row>
    <row r="86" spans="1:11" ht="14.1" customHeight="1">
      <c r="A86" s="44" t="s">
        <v>1117</v>
      </c>
      <c r="B86" s="21" t="s">
        <v>1328</v>
      </c>
      <c r="C86" s="45">
        <v>1056300</v>
      </c>
      <c r="D86" s="34">
        <v>0.06</v>
      </c>
      <c r="E86" s="34">
        <v>0.06</v>
      </c>
      <c r="F86" s="46">
        <v>30.00241192</v>
      </c>
      <c r="H86" s="11"/>
      <c r="I86" s="14"/>
      <c r="J86" s="10"/>
      <c r="K86" s="10"/>
    </row>
    <row r="87" spans="1:11" ht="14.1" customHeight="1">
      <c r="A87" s="44" t="s">
        <v>605</v>
      </c>
      <c r="B87" s="21" t="s">
        <v>1324</v>
      </c>
      <c r="C87" s="45">
        <v>1914305</v>
      </c>
      <c r="D87" s="34">
        <v>0.33999999999999997</v>
      </c>
      <c r="E87" s="34">
        <v>0.33999999999999997</v>
      </c>
      <c r="F87" s="46">
        <v>102.21168876</v>
      </c>
      <c r="H87" s="11"/>
      <c r="I87" s="14"/>
      <c r="J87" s="10"/>
      <c r="K87" s="10"/>
    </row>
    <row r="88" spans="1:11" ht="14.1" customHeight="1">
      <c r="A88" s="44" t="s">
        <v>606</v>
      </c>
      <c r="B88" s="21" t="s">
        <v>4</v>
      </c>
      <c r="C88" s="45">
        <v>24547</v>
      </c>
      <c r="D88" s="48">
        <v>0</v>
      </c>
      <c r="E88" s="48">
        <v>0</v>
      </c>
      <c r="F88" s="46">
        <v>69.482624139999999</v>
      </c>
      <c r="H88" s="11"/>
      <c r="I88" s="14"/>
      <c r="J88" s="10"/>
      <c r="K88" s="10"/>
    </row>
    <row r="89" spans="1:11" ht="14.1" customHeight="1">
      <c r="A89" s="44" t="s">
        <v>607</v>
      </c>
      <c r="B89" s="21" t="s">
        <v>4</v>
      </c>
      <c r="C89" s="45">
        <v>164963</v>
      </c>
      <c r="D89" s="34">
        <v>0.13999999999999999</v>
      </c>
      <c r="E89" s="34">
        <v>0.13999999999999999</v>
      </c>
      <c r="F89" s="46">
        <v>67.550700710000001</v>
      </c>
      <c r="H89" s="11"/>
      <c r="I89" s="14"/>
      <c r="J89" s="10"/>
      <c r="K89" s="10"/>
    </row>
    <row r="90" spans="1:11" ht="14.1" customHeight="1">
      <c r="A90" s="44" t="s">
        <v>1118</v>
      </c>
      <c r="B90" s="21" t="s">
        <v>16</v>
      </c>
      <c r="C90" s="45">
        <v>449100</v>
      </c>
      <c r="D90" s="34">
        <v>0.41000000000000003</v>
      </c>
      <c r="E90" s="34">
        <v>0.41000000000000003</v>
      </c>
      <c r="F90" s="46">
        <v>86.602309880000007</v>
      </c>
      <c r="H90" s="11"/>
      <c r="I90" s="14"/>
      <c r="J90" s="10"/>
      <c r="K90" s="10"/>
    </row>
    <row r="91" spans="1:11" ht="14.1" customHeight="1">
      <c r="A91" s="44" t="s">
        <v>577</v>
      </c>
      <c r="B91" s="21" t="s">
        <v>4</v>
      </c>
      <c r="C91" s="45">
        <v>761</v>
      </c>
      <c r="D91" s="34">
        <v>2.2430157544298017E-3</v>
      </c>
      <c r="E91" s="34">
        <v>2.2430157544298017E-3</v>
      </c>
      <c r="F91" s="46">
        <v>20.976895980000002</v>
      </c>
      <c r="H91" s="11"/>
      <c r="I91" s="14"/>
      <c r="J91" s="10"/>
      <c r="K91" s="10"/>
    </row>
    <row r="92" spans="1:11" ht="14.1" customHeight="1">
      <c r="A92" s="44" t="s">
        <v>608</v>
      </c>
      <c r="B92" s="21" t="s">
        <v>4</v>
      </c>
      <c r="C92" s="45">
        <v>64824</v>
      </c>
      <c r="D92" s="34">
        <v>0.05</v>
      </c>
      <c r="E92" s="34">
        <v>0.05</v>
      </c>
      <c r="F92" s="46">
        <v>69.417871140000003</v>
      </c>
      <c r="H92" s="11"/>
      <c r="I92" s="14"/>
      <c r="J92" s="10"/>
      <c r="K92" s="10"/>
    </row>
    <row r="93" spans="1:11" ht="14.1" customHeight="1">
      <c r="A93" s="44" t="s">
        <v>1119</v>
      </c>
      <c r="B93" s="21" t="s">
        <v>1325</v>
      </c>
      <c r="C93" s="45">
        <v>3443958</v>
      </c>
      <c r="D93" s="34">
        <v>2.59</v>
      </c>
      <c r="E93" s="34">
        <v>2.59</v>
      </c>
      <c r="F93" s="46">
        <v>288.04473754999998</v>
      </c>
      <c r="H93" s="11"/>
      <c r="I93" s="14"/>
      <c r="J93" s="10"/>
      <c r="K93" s="10"/>
    </row>
    <row r="94" spans="1:11" ht="14.1" customHeight="1">
      <c r="A94" s="44" t="s">
        <v>1120</v>
      </c>
      <c r="B94" s="21" t="s">
        <v>1326</v>
      </c>
      <c r="C94" s="45">
        <v>297189</v>
      </c>
      <c r="D94" s="34">
        <v>0.08</v>
      </c>
      <c r="E94" s="48">
        <v>0</v>
      </c>
      <c r="F94" s="46">
        <v>66.42167508</v>
      </c>
      <c r="H94" s="11"/>
      <c r="I94" s="14"/>
      <c r="J94" s="10"/>
      <c r="K94" s="10"/>
    </row>
    <row r="95" spans="1:11" ht="14.1" customHeight="1">
      <c r="A95" s="44" t="s">
        <v>1121</v>
      </c>
      <c r="B95" s="21" t="s">
        <v>1327</v>
      </c>
      <c r="C95" s="45">
        <v>2035609</v>
      </c>
      <c r="D95" s="34">
        <v>0.13999999999999999</v>
      </c>
      <c r="E95" s="34">
        <v>0.13999999999999999</v>
      </c>
      <c r="F95" s="46">
        <v>71.666915489999994</v>
      </c>
      <c r="H95" s="11"/>
      <c r="I95" s="14"/>
      <c r="J95" s="10"/>
      <c r="K95" s="10"/>
    </row>
    <row r="96" spans="1:11" ht="14.1" customHeight="1">
      <c r="A96" s="44" t="s">
        <v>523</v>
      </c>
      <c r="B96" s="21" t="s">
        <v>1324</v>
      </c>
      <c r="C96" s="45">
        <v>1928030</v>
      </c>
      <c r="D96" s="34">
        <v>0.13999999999999999</v>
      </c>
      <c r="E96" s="34">
        <v>0.13999999999999999</v>
      </c>
      <c r="F96" s="46">
        <v>130.18135960999999</v>
      </c>
      <c r="H96" s="11"/>
      <c r="I96" s="14"/>
      <c r="J96" s="10"/>
      <c r="K96" s="10"/>
    </row>
    <row r="97" spans="1:11" ht="14.1" customHeight="1">
      <c r="A97" s="44" t="s">
        <v>1122</v>
      </c>
      <c r="B97" s="21" t="s">
        <v>1321</v>
      </c>
      <c r="C97" s="45">
        <v>145450</v>
      </c>
      <c r="D97" s="34">
        <v>0.1</v>
      </c>
      <c r="E97" s="34">
        <v>0.1</v>
      </c>
      <c r="F97" s="46">
        <v>68.335224460000006</v>
      </c>
      <c r="H97" s="11"/>
      <c r="I97" s="14"/>
      <c r="J97" s="10"/>
      <c r="K97" s="10"/>
    </row>
    <row r="98" spans="1:11" ht="14.1" customHeight="1">
      <c r="A98" s="44" t="s">
        <v>611</v>
      </c>
      <c r="B98" s="21" t="s">
        <v>16</v>
      </c>
      <c r="C98" s="45">
        <v>359700</v>
      </c>
      <c r="D98" s="34">
        <v>0.05</v>
      </c>
      <c r="E98" s="34">
        <v>0.05</v>
      </c>
      <c r="F98" s="46">
        <v>98.365156189999993</v>
      </c>
      <c r="H98" s="11"/>
      <c r="I98" s="14"/>
      <c r="J98" s="10"/>
      <c r="K98" s="10"/>
    </row>
    <row r="99" spans="1:11" ht="14.1" customHeight="1">
      <c r="A99" s="44" t="s">
        <v>116</v>
      </c>
      <c r="B99" s="21" t="s">
        <v>4</v>
      </c>
      <c r="C99" s="45">
        <v>9838</v>
      </c>
      <c r="D99" s="34">
        <v>4.8532383869020346E-4</v>
      </c>
      <c r="E99" s="34">
        <v>4.8532383869020346E-4</v>
      </c>
      <c r="F99" s="46">
        <v>2.8429266600000003</v>
      </c>
      <c r="H99" s="11"/>
      <c r="I99" s="14"/>
      <c r="J99" s="10"/>
      <c r="K99" s="10"/>
    </row>
    <row r="100" spans="1:11" ht="14.1" customHeight="1">
      <c r="A100" s="44" t="s">
        <v>613</v>
      </c>
      <c r="B100" s="21" t="s">
        <v>4</v>
      </c>
      <c r="C100" s="45">
        <v>49993</v>
      </c>
      <c r="D100" s="34">
        <v>0.04</v>
      </c>
      <c r="E100" s="34">
        <v>0.04</v>
      </c>
      <c r="F100" s="46">
        <v>68.528664789999993</v>
      </c>
      <c r="H100" s="11"/>
      <c r="I100" s="14"/>
      <c r="J100" s="10"/>
      <c r="K100" s="10"/>
    </row>
    <row r="101" spans="1:11" ht="14.1" customHeight="1">
      <c r="A101" s="44" t="s">
        <v>1123</v>
      </c>
      <c r="B101" s="21" t="s">
        <v>4</v>
      </c>
      <c r="C101" s="45">
        <v>70103</v>
      </c>
      <c r="D101" s="34">
        <v>0.06</v>
      </c>
      <c r="E101" s="34">
        <v>0.06</v>
      </c>
      <c r="F101" s="46">
        <v>67.515100340000004</v>
      </c>
      <c r="H101" s="11"/>
      <c r="I101" s="14"/>
      <c r="J101" s="10"/>
      <c r="K101" s="10"/>
    </row>
    <row r="102" spans="1:11" ht="14.1" customHeight="1">
      <c r="A102" s="44" t="s">
        <v>1124</v>
      </c>
      <c r="B102" s="21" t="s">
        <v>4</v>
      </c>
      <c r="C102" s="45">
        <v>94814</v>
      </c>
      <c r="D102" s="34">
        <v>6.9999999999999993E-2</v>
      </c>
      <c r="E102" s="34">
        <v>6.9999999999999993E-2</v>
      </c>
      <c r="F102" s="46">
        <v>70.439871780000004</v>
      </c>
      <c r="H102" s="11"/>
      <c r="I102" s="14"/>
      <c r="J102" s="10"/>
      <c r="K102" s="10"/>
    </row>
    <row r="103" spans="1:11" ht="14.1" customHeight="1">
      <c r="A103" s="44" t="s">
        <v>1125</v>
      </c>
      <c r="B103" s="21" t="s">
        <v>1319</v>
      </c>
      <c r="C103" s="45">
        <v>262287</v>
      </c>
      <c r="D103" s="34">
        <v>0.08</v>
      </c>
      <c r="E103" s="34">
        <v>0.08</v>
      </c>
      <c r="F103" s="46">
        <v>69.440782760000005</v>
      </c>
      <c r="H103" s="11"/>
      <c r="I103" s="14"/>
      <c r="J103" s="10"/>
      <c r="K103" s="10"/>
    </row>
    <row r="104" spans="1:11" ht="14.1" customHeight="1">
      <c r="A104" s="44" t="s">
        <v>1126</v>
      </c>
      <c r="B104" s="21" t="s">
        <v>1327</v>
      </c>
      <c r="C104" s="45">
        <v>252145</v>
      </c>
      <c r="D104" s="34">
        <v>0.13</v>
      </c>
      <c r="E104" s="34">
        <v>0.13</v>
      </c>
      <c r="F104" s="46">
        <v>70.663881079999996</v>
      </c>
      <c r="H104" s="11"/>
      <c r="I104" s="14"/>
      <c r="J104" s="10"/>
      <c r="K104" s="10"/>
    </row>
    <row r="105" spans="1:11" ht="14.1" customHeight="1">
      <c r="A105" s="44" t="s">
        <v>1127</v>
      </c>
      <c r="B105" s="21" t="s">
        <v>4</v>
      </c>
      <c r="C105" s="45">
        <v>107924</v>
      </c>
      <c r="D105" s="34">
        <v>0.12</v>
      </c>
      <c r="E105" s="34">
        <v>0.12</v>
      </c>
      <c r="F105" s="46">
        <v>71.340883539999993</v>
      </c>
      <c r="H105" s="11"/>
      <c r="I105" s="14"/>
      <c r="J105" s="10"/>
      <c r="K105" s="10"/>
    </row>
    <row r="106" spans="1:11" ht="14.1" customHeight="1">
      <c r="A106" s="44" t="s">
        <v>31</v>
      </c>
      <c r="B106" s="21" t="s">
        <v>4</v>
      </c>
      <c r="C106" s="45">
        <v>49500</v>
      </c>
      <c r="D106" s="34">
        <v>1.6562484537878352E-2</v>
      </c>
      <c r="E106" s="34">
        <v>1.6562484537878352E-2</v>
      </c>
      <c r="F106" s="46">
        <v>105.99859978000001</v>
      </c>
      <c r="H106" s="11"/>
      <c r="I106" s="14"/>
      <c r="J106" s="10"/>
      <c r="K106" s="10"/>
    </row>
    <row r="107" spans="1:11" ht="14.1" customHeight="1">
      <c r="A107" s="44" t="s">
        <v>1001</v>
      </c>
      <c r="B107" s="21" t="s">
        <v>1328</v>
      </c>
      <c r="C107" s="45">
        <v>4587350</v>
      </c>
      <c r="D107" s="34">
        <v>0.1</v>
      </c>
      <c r="E107" s="34">
        <v>0.1</v>
      </c>
      <c r="F107" s="46">
        <v>29.037624109999999</v>
      </c>
      <c r="H107" s="11"/>
      <c r="I107" s="14"/>
      <c r="J107" s="10"/>
      <c r="K107" s="10"/>
    </row>
    <row r="108" spans="1:11" ht="14.1" customHeight="1">
      <c r="A108" s="44" t="s">
        <v>1128</v>
      </c>
      <c r="B108" s="21" t="s">
        <v>18</v>
      </c>
      <c r="C108" s="45">
        <v>211379</v>
      </c>
      <c r="D108" s="34">
        <v>0.02</v>
      </c>
      <c r="E108" s="34">
        <v>0.02</v>
      </c>
      <c r="F108" s="46">
        <v>69.920185840000002</v>
      </c>
      <c r="H108" s="11"/>
      <c r="I108" s="14"/>
      <c r="J108" s="10"/>
      <c r="K108" s="10"/>
    </row>
    <row r="109" spans="1:11" ht="14.1" customHeight="1">
      <c r="A109" s="44" t="s">
        <v>296</v>
      </c>
      <c r="B109" s="21" t="s">
        <v>16</v>
      </c>
      <c r="C109" s="45">
        <v>531000</v>
      </c>
      <c r="D109" s="34">
        <v>0.04</v>
      </c>
      <c r="E109" s="34">
        <v>0.04</v>
      </c>
      <c r="F109" s="46">
        <v>100.00674734</v>
      </c>
      <c r="H109" s="11"/>
      <c r="I109" s="14"/>
      <c r="J109" s="10"/>
      <c r="K109" s="10"/>
    </row>
    <row r="110" spans="1:11" ht="14.1" customHeight="1">
      <c r="A110" s="44" t="s">
        <v>524</v>
      </c>
      <c r="B110" s="21" t="s">
        <v>16</v>
      </c>
      <c r="C110" s="45">
        <v>111000</v>
      </c>
      <c r="D110" s="34">
        <v>0.08</v>
      </c>
      <c r="E110" s="34">
        <v>0.08</v>
      </c>
      <c r="F110" s="46">
        <v>21.481535180000002</v>
      </c>
      <c r="H110" s="11"/>
      <c r="I110" s="14"/>
      <c r="J110" s="10"/>
      <c r="K110" s="10"/>
    </row>
    <row r="111" spans="1:11" ht="14.1" customHeight="1">
      <c r="A111" s="44" t="s">
        <v>616</v>
      </c>
      <c r="B111" s="21" t="s">
        <v>4</v>
      </c>
      <c r="C111" s="45">
        <v>57063</v>
      </c>
      <c r="D111" s="34">
        <v>0.05</v>
      </c>
      <c r="E111" s="34">
        <v>0.05</v>
      </c>
      <c r="F111" s="46">
        <v>67.523293960000004</v>
      </c>
      <c r="H111" s="11"/>
      <c r="I111" s="14"/>
      <c r="J111" s="10"/>
      <c r="K111" s="10"/>
    </row>
    <row r="112" spans="1:11" ht="14.1" customHeight="1">
      <c r="A112" s="44" t="s">
        <v>1129</v>
      </c>
      <c r="B112" s="21" t="s">
        <v>4</v>
      </c>
      <c r="C112" s="45">
        <v>42626</v>
      </c>
      <c r="D112" s="34">
        <v>0.03</v>
      </c>
      <c r="E112" s="34">
        <v>0.03</v>
      </c>
      <c r="F112" s="46">
        <v>66.390986659999996</v>
      </c>
      <c r="H112" s="11"/>
      <c r="I112" s="14"/>
      <c r="J112" s="10"/>
      <c r="K112" s="10"/>
    </row>
    <row r="113" spans="1:11" ht="14.1" customHeight="1">
      <c r="A113" s="44" t="s">
        <v>1002</v>
      </c>
      <c r="B113" s="21" t="s">
        <v>4</v>
      </c>
      <c r="C113" s="45">
        <v>73270</v>
      </c>
      <c r="D113" s="34">
        <v>6.9999999999999993E-2</v>
      </c>
      <c r="E113" s="34">
        <v>6.9999999999999993E-2</v>
      </c>
      <c r="F113" s="46">
        <v>68.770596499999996</v>
      </c>
      <c r="H113" s="11"/>
      <c r="I113" s="14"/>
      <c r="J113" s="10"/>
      <c r="K113" s="10"/>
    </row>
    <row r="114" spans="1:11" ht="14.1" customHeight="1">
      <c r="A114" s="44" t="s">
        <v>618</v>
      </c>
      <c r="B114" s="21" t="s">
        <v>4</v>
      </c>
      <c r="C114" s="45">
        <v>42412</v>
      </c>
      <c r="D114" s="34">
        <v>0.02</v>
      </c>
      <c r="E114" s="34">
        <v>0.02</v>
      </c>
      <c r="F114" s="46">
        <v>66.488538939999998</v>
      </c>
      <c r="H114" s="11"/>
      <c r="I114" s="14"/>
      <c r="J114" s="10"/>
      <c r="K114" s="10"/>
    </row>
    <row r="115" spans="1:11" ht="14.1" customHeight="1">
      <c r="A115" s="44" t="s">
        <v>573</v>
      </c>
      <c r="B115" s="21" t="s">
        <v>4</v>
      </c>
      <c r="C115" s="45">
        <v>9526</v>
      </c>
      <c r="D115" s="34">
        <v>1.7850450477461138E-3</v>
      </c>
      <c r="E115" s="34">
        <v>1.7850450477461138E-3</v>
      </c>
      <c r="F115" s="46">
        <v>4.3946168200000004</v>
      </c>
      <c r="H115" s="11"/>
      <c r="I115" s="14"/>
      <c r="J115" s="10"/>
      <c r="K115" s="10"/>
    </row>
    <row r="116" spans="1:11" s="10" customFormat="1" ht="14.1" customHeight="1">
      <c r="A116" s="44" t="s">
        <v>1130</v>
      </c>
      <c r="B116" s="21" t="s">
        <v>1319</v>
      </c>
      <c r="C116" s="45">
        <v>5785092</v>
      </c>
      <c r="D116" s="34">
        <v>0.11</v>
      </c>
      <c r="E116" s="34">
        <v>0.11</v>
      </c>
      <c r="F116" s="46">
        <v>68.642574859999996</v>
      </c>
      <c r="H116" s="11"/>
      <c r="I116" s="14"/>
    </row>
    <row r="117" spans="1:11" ht="14.1" customHeight="1">
      <c r="A117" s="44" t="s">
        <v>1003</v>
      </c>
      <c r="B117" s="21" t="s">
        <v>1328</v>
      </c>
      <c r="C117" s="45">
        <v>323384</v>
      </c>
      <c r="D117" s="34">
        <v>0.08</v>
      </c>
      <c r="E117" s="34">
        <v>0.08</v>
      </c>
      <c r="F117" s="46">
        <v>28.41953732</v>
      </c>
      <c r="H117" s="11"/>
      <c r="I117" s="14"/>
      <c r="J117" s="10"/>
      <c r="K117" s="10"/>
    </row>
    <row r="118" spans="1:11" ht="14.1" customHeight="1">
      <c r="A118" s="44" t="s">
        <v>32</v>
      </c>
      <c r="B118" s="21" t="s">
        <v>79</v>
      </c>
      <c r="C118" s="45">
        <v>63192</v>
      </c>
      <c r="D118" s="34">
        <v>0.05</v>
      </c>
      <c r="E118" s="34">
        <v>0.05</v>
      </c>
      <c r="F118" s="46">
        <v>72.550914349999999</v>
      </c>
      <c r="H118" s="11"/>
      <c r="I118" s="14"/>
      <c r="J118" s="10"/>
      <c r="K118" s="10"/>
    </row>
    <row r="119" spans="1:11" ht="14.1" customHeight="1">
      <c r="A119" s="44" t="s">
        <v>199</v>
      </c>
      <c r="B119" s="21" t="s">
        <v>1328</v>
      </c>
      <c r="C119" s="45">
        <v>4249215</v>
      </c>
      <c r="D119" s="34">
        <v>0.13999999999999999</v>
      </c>
      <c r="E119" s="34">
        <v>0.13999999999999999</v>
      </c>
      <c r="F119" s="46">
        <v>30.600201720000001</v>
      </c>
      <c r="H119" s="11"/>
      <c r="I119" s="14"/>
      <c r="J119" s="10"/>
      <c r="K119" s="10"/>
    </row>
    <row r="120" spans="1:11" ht="14.1" customHeight="1">
      <c r="A120" s="44" t="s">
        <v>409</v>
      </c>
      <c r="B120" s="21" t="s">
        <v>1328</v>
      </c>
      <c r="C120" s="45">
        <v>940600</v>
      </c>
      <c r="D120" s="48">
        <v>0</v>
      </c>
      <c r="E120" s="48">
        <v>0</v>
      </c>
      <c r="F120" s="46">
        <v>30.796532339999999</v>
      </c>
      <c r="H120" s="11"/>
      <c r="I120" s="14"/>
      <c r="J120" s="10"/>
      <c r="K120" s="10"/>
    </row>
    <row r="121" spans="1:11" ht="14.1" customHeight="1">
      <c r="A121" s="44" t="s">
        <v>619</v>
      </c>
      <c r="B121" s="21" t="s">
        <v>1328</v>
      </c>
      <c r="C121" s="45">
        <v>2222900</v>
      </c>
      <c r="D121" s="34">
        <v>0.03</v>
      </c>
      <c r="E121" s="34">
        <v>0.03</v>
      </c>
      <c r="F121" s="46">
        <v>29.610435760000001</v>
      </c>
      <c r="H121" s="11"/>
      <c r="I121" s="14"/>
      <c r="J121" s="10"/>
      <c r="K121" s="10"/>
    </row>
    <row r="122" spans="1:11" ht="14.1" customHeight="1">
      <c r="A122" s="44" t="s">
        <v>201</v>
      </c>
      <c r="B122" s="21" t="s">
        <v>1328</v>
      </c>
      <c r="C122" s="45">
        <v>2417225</v>
      </c>
      <c r="D122" s="34">
        <v>0.13</v>
      </c>
      <c r="E122" s="34">
        <v>0.13</v>
      </c>
      <c r="F122" s="46">
        <v>28.749905139999999</v>
      </c>
      <c r="H122" s="11"/>
      <c r="I122" s="14"/>
      <c r="J122" s="10"/>
      <c r="K122" s="10"/>
    </row>
    <row r="123" spans="1:11" ht="14.1" customHeight="1">
      <c r="A123" s="44" t="s">
        <v>1004</v>
      </c>
      <c r="B123" s="21" t="s">
        <v>1328</v>
      </c>
      <c r="C123" s="45">
        <v>1118900</v>
      </c>
      <c r="D123" s="48">
        <v>0</v>
      </c>
      <c r="E123" s="48">
        <v>0</v>
      </c>
      <c r="F123" s="46">
        <v>30.987554629999998</v>
      </c>
      <c r="H123" s="11"/>
      <c r="I123" s="14"/>
      <c r="J123" s="10"/>
      <c r="K123" s="10"/>
    </row>
    <row r="124" spans="1:11" ht="14.1" customHeight="1">
      <c r="A124" s="44" t="s">
        <v>1005</v>
      </c>
      <c r="B124" s="21" t="s">
        <v>1328</v>
      </c>
      <c r="C124" s="45">
        <v>1103740</v>
      </c>
      <c r="D124" s="34">
        <v>0.05</v>
      </c>
      <c r="E124" s="34">
        <v>0.05</v>
      </c>
      <c r="F124" s="46">
        <v>29.626996250000001</v>
      </c>
      <c r="H124" s="11"/>
      <c r="I124" s="14"/>
      <c r="J124" s="10"/>
      <c r="K124" s="10"/>
    </row>
    <row r="125" spans="1:11" ht="14.1" customHeight="1">
      <c r="A125" s="44" t="s">
        <v>33</v>
      </c>
      <c r="B125" s="21" t="s">
        <v>1316</v>
      </c>
      <c r="C125" s="45">
        <v>37937</v>
      </c>
      <c r="D125" s="34">
        <v>0.01</v>
      </c>
      <c r="E125" s="34">
        <v>0.01</v>
      </c>
      <c r="F125" s="46">
        <v>67.334282700000003</v>
      </c>
      <c r="H125" s="11"/>
      <c r="I125" s="14"/>
      <c r="J125" s="10"/>
      <c r="K125" s="10"/>
    </row>
    <row r="126" spans="1:11" ht="14.1" customHeight="1">
      <c r="A126" s="44" t="s">
        <v>410</v>
      </c>
      <c r="B126" s="21" t="s">
        <v>16</v>
      </c>
      <c r="C126" s="45">
        <v>447400</v>
      </c>
      <c r="D126" s="34">
        <v>0.03</v>
      </c>
      <c r="E126" s="34">
        <v>0.03</v>
      </c>
      <c r="F126" s="46">
        <v>110.62022983</v>
      </c>
      <c r="H126" s="11"/>
      <c r="I126" s="14"/>
      <c r="J126" s="10"/>
      <c r="K126" s="10"/>
    </row>
    <row r="127" spans="1:11" ht="14.1" customHeight="1">
      <c r="A127" s="44" t="s">
        <v>1131</v>
      </c>
      <c r="B127" s="21" t="s">
        <v>1326</v>
      </c>
      <c r="C127" s="45">
        <v>127866</v>
      </c>
      <c r="D127" s="34">
        <v>0.03</v>
      </c>
      <c r="E127" s="48">
        <v>0</v>
      </c>
      <c r="F127" s="46">
        <v>69.247113389999996</v>
      </c>
      <c r="H127" s="11"/>
      <c r="I127" s="14"/>
      <c r="J127" s="10"/>
      <c r="K127" s="10"/>
    </row>
    <row r="128" spans="1:11" ht="14.1" customHeight="1">
      <c r="A128" s="44" t="s">
        <v>1132</v>
      </c>
      <c r="B128" s="21" t="s">
        <v>1326</v>
      </c>
      <c r="C128" s="45">
        <v>251197</v>
      </c>
      <c r="D128" s="34">
        <v>0.04</v>
      </c>
      <c r="E128" s="48">
        <v>0</v>
      </c>
      <c r="F128" s="46">
        <v>67.644468230000001</v>
      </c>
      <c r="H128" s="11"/>
      <c r="I128" s="14"/>
      <c r="J128" s="10"/>
      <c r="K128" s="10"/>
    </row>
    <row r="129" spans="1:11" ht="14.1" customHeight="1">
      <c r="A129" s="44" t="s">
        <v>582</v>
      </c>
      <c r="B129" s="21" t="s">
        <v>4</v>
      </c>
      <c r="C129" s="45">
        <v>5818</v>
      </c>
      <c r="D129" s="34">
        <v>2.0480578931966393E-3</v>
      </c>
      <c r="E129" s="34">
        <v>2.0480578931966393E-3</v>
      </c>
      <c r="F129" s="46">
        <v>13.382401710000002</v>
      </c>
      <c r="H129" s="11"/>
      <c r="I129" s="14"/>
      <c r="J129" s="10"/>
      <c r="K129" s="10"/>
    </row>
    <row r="130" spans="1:11" ht="14.1" customHeight="1">
      <c r="A130" s="44" t="s">
        <v>1006</v>
      </c>
      <c r="B130" s="21" t="s">
        <v>4</v>
      </c>
      <c r="C130" s="45">
        <v>87128</v>
      </c>
      <c r="D130" s="34">
        <v>0.06</v>
      </c>
      <c r="E130" s="34">
        <v>0.06</v>
      </c>
      <c r="F130" s="46">
        <v>71.598592969999999</v>
      </c>
      <c r="H130" s="11"/>
      <c r="I130" s="14"/>
      <c r="J130" s="10"/>
      <c r="K130" s="10"/>
    </row>
    <row r="131" spans="1:11" ht="14.1" customHeight="1">
      <c r="A131" s="44" t="s">
        <v>411</v>
      </c>
      <c r="B131" s="21" t="s">
        <v>4</v>
      </c>
      <c r="C131" s="45">
        <v>14168</v>
      </c>
      <c r="D131" s="34">
        <v>0.01</v>
      </c>
      <c r="E131" s="34">
        <v>0.01</v>
      </c>
      <c r="F131" s="46">
        <v>69.034266180000003</v>
      </c>
      <c r="H131" s="11"/>
      <c r="I131" s="14"/>
      <c r="J131" s="10"/>
      <c r="K131" s="10"/>
    </row>
    <row r="132" spans="1:11" ht="14.1" customHeight="1">
      <c r="A132" s="44" t="s">
        <v>34</v>
      </c>
      <c r="B132" s="21" t="s">
        <v>4</v>
      </c>
      <c r="C132" s="45">
        <v>243722</v>
      </c>
      <c r="D132" s="34">
        <v>1.0780800353180596E-2</v>
      </c>
      <c r="E132" s="34">
        <v>1.0780800353180596E-2</v>
      </c>
      <c r="F132" s="46">
        <v>80.570603550000001</v>
      </c>
      <c r="H132" s="11"/>
      <c r="I132" s="14"/>
      <c r="J132" s="10"/>
      <c r="K132" s="10"/>
    </row>
    <row r="133" spans="1:11" ht="14.1" customHeight="1">
      <c r="A133" s="44" t="s">
        <v>1133</v>
      </c>
      <c r="B133" s="21" t="s">
        <v>1328</v>
      </c>
      <c r="C133" s="45">
        <v>1719040</v>
      </c>
      <c r="D133" s="34">
        <v>0.01</v>
      </c>
      <c r="E133" s="34">
        <v>0.01</v>
      </c>
      <c r="F133" s="46">
        <v>30.01030394</v>
      </c>
      <c r="H133" s="11"/>
      <c r="I133" s="14"/>
      <c r="J133" s="10"/>
      <c r="K133" s="10"/>
    </row>
    <row r="134" spans="1:11" ht="14.1" customHeight="1">
      <c r="A134" s="44" t="s">
        <v>527</v>
      </c>
      <c r="B134" s="21" t="s">
        <v>4</v>
      </c>
      <c r="C134" s="45">
        <v>7090</v>
      </c>
      <c r="D134" s="34">
        <v>0.01</v>
      </c>
      <c r="E134" s="34">
        <v>0.01</v>
      </c>
      <c r="F134" s="46">
        <v>11.156800629999999</v>
      </c>
      <c r="H134" s="11"/>
      <c r="I134" s="14"/>
      <c r="J134" s="10"/>
      <c r="K134" s="10"/>
    </row>
    <row r="135" spans="1:11" ht="14.1" customHeight="1">
      <c r="A135" s="44" t="s">
        <v>1134</v>
      </c>
      <c r="B135" s="21" t="s">
        <v>4</v>
      </c>
      <c r="C135" s="45">
        <v>51615</v>
      </c>
      <c r="D135" s="34">
        <v>0.01</v>
      </c>
      <c r="E135" s="34">
        <v>0.01</v>
      </c>
      <c r="F135" s="46">
        <v>70.608386980000006</v>
      </c>
      <c r="H135" s="11"/>
      <c r="I135" s="14"/>
      <c r="J135" s="10"/>
      <c r="K135" s="10"/>
    </row>
    <row r="136" spans="1:11" ht="14.1" customHeight="1">
      <c r="A136" s="44" t="s">
        <v>333</v>
      </c>
      <c r="B136" s="21" t="s">
        <v>4</v>
      </c>
      <c r="C136" s="45">
        <v>279474</v>
      </c>
      <c r="D136" s="34">
        <v>2.782828313125766E-3</v>
      </c>
      <c r="E136" s="34">
        <v>2.782828313125766E-3</v>
      </c>
      <c r="F136" s="46">
        <v>123.77607040999999</v>
      </c>
      <c r="H136" s="11"/>
      <c r="I136" s="14"/>
      <c r="J136" s="10"/>
      <c r="K136" s="10"/>
    </row>
    <row r="137" spans="1:11" s="10" customFormat="1" ht="14.1" customHeight="1">
      <c r="A137" s="44" t="s">
        <v>1135</v>
      </c>
      <c r="B137" s="21" t="s">
        <v>1319</v>
      </c>
      <c r="C137" s="45">
        <v>134610</v>
      </c>
      <c r="D137" s="34">
        <v>0.03</v>
      </c>
      <c r="E137" s="34">
        <v>0.03</v>
      </c>
      <c r="F137" s="46">
        <v>68.253187609999998</v>
      </c>
      <c r="H137" s="11"/>
      <c r="I137" s="14"/>
    </row>
    <row r="138" spans="1:11" ht="14.1" customHeight="1">
      <c r="A138" s="44" t="s">
        <v>1136</v>
      </c>
      <c r="B138" s="21" t="s">
        <v>1316</v>
      </c>
      <c r="C138" s="45">
        <v>292790</v>
      </c>
      <c r="D138" s="34">
        <v>0.08</v>
      </c>
      <c r="E138" s="34">
        <v>0.08</v>
      </c>
      <c r="F138" s="46">
        <v>69.481555310000005</v>
      </c>
      <c r="H138" s="11"/>
      <c r="I138" s="14"/>
      <c r="J138" s="10"/>
      <c r="K138" s="10"/>
    </row>
    <row r="139" spans="1:11" ht="14.1" customHeight="1">
      <c r="A139" s="44" t="s">
        <v>1007</v>
      </c>
      <c r="B139" s="21" t="s">
        <v>4</v>
      </c>
      <c r="C139" s="45">
        <v>146883</v>
      </c>
      <c r="D139" s="34">
        <v>0.03</v>
      </c>
      <c r="E139" s="34">
        <v>0.03</v>
      </c>
      <c r="F139" s="46">
        <v>69.498797769999996</v>
      </c>
      <c r="H139" s="11"/>
      <c r="I139" s="14"/>
      <c r="J139" s="10"/>
      <c r="K139" s="10"/>
    </row>
    <row r="140" spans="1:11" ht="14.1" customHeight="1">
      <c r="A140" s="44" t="s">
        <v>412</v>
      </c>
      <c r="B140" s="21" t="s">
        <v>1324</v>
      </c>
      <c r="C140" s="45">
        <v>1605753</v>
      </c>
      <c r="D140" s="34">
        <v>0.12</v>
      </c>
      <c r="E140" s="34">
        <v>0.12</v>
      </c>
      <c r="F140" s="46">
        <v>127.07578216</v>
      </c>
      <c r="H140" s="11"/>
      <c r="I140" s="14"/>
      <c r="J140" s="10"/>
      <c r="K140" s="10"/>
    </row>
    <row r="141" spans="1:11" ht="14.1" customHeight="1">
      <c r="A141" s="44" t="s">
        <v>232</v>
      </c>
      <c r="B141" s="21" t="s">
        <v>4</v>
      </c>
      <c r="C141" s="45">
        <v>151214</v>
      </c>
      <c r="D141" s="34">
        <v>1.585258334579269E-2</v>
      </c>
      <c r="E141" s="34">
        <v>1.585258334579269E-2</v>
      </c>
      <c r="F141" s="46">
        <v>102.10327079</v>
      </c>
      <c r="H141" s="11"/>
      <c r="I141" s="14"/>
      <c r="J141" s="10"/>
      <c r="K141" s="10"/>
    </row>
    <row r="142" spans="1:11" ht="14.1" customHeight="1">
      <c r="A142" s="44" t="s">
        <v>1008</v>
      </c>
      <c r="B142" s="21" t="s">
        <v>1320</v>
      </c>
      <c r="C142" s="45">
        <v>104155</v>
      </c>
      <c r="D142" s="34">
        <v>0.08</v>
      </c>
      <c r="E142" s="34">
        <v>0.08</v>
      </c>
      <c r="F142" s="46">
        <v>34.626654819999999</v>
      </c>
      <c r="H142" s="11"/>
      <c r="I142" s="14"/>
      <c r="J142" s="10"/>
      <c r="K142" s="10"/>
    </row>
    <row r="143" spans="1:11" ht="14.1" customHeight="1">
      <c r="A143" s="44" t="s">
        <v>90</v>
      </c>
      <c r="B143" s="21" t="s">
        <v>4</v>
      </c>
      <c r="C143" s="45">
        <v>281578</v>
      </c>
      <c r="D143" s="34">
        <v>1.052795551223744E-2</v>
      </c>
      <c r="E143" s="34">
        <v>1.0035900974832146E-2</v>
      </c>
      <c r="F143" s="46">
        <v>76.725239500000001</v>
      </c>
      <c r="H143" s="11"/>
      <c r="I143" s="14"/>
      <c r="J143" s="10"/>
      <c r="K143" s="10"/>
    </row>
    <row r="144" spans="1:11" ht="14.1" customHeight="1">
      <c r="A144" s="44" t="s">
        <v>1137</v>
      </c>
      <c r="B144" s="21" t="s">
        <v>4</v>
      </c>
      <c r="C144" s="45">
        <v>31735</v>
      </c>
      <c r="D144" s="34">
        <v>0.09</v>
      </c>
      <c r="E144" s="34">
        <v>0.09</v>
      </c>
      <c r="F144" s="46">
        <v>67.155305569999996</v>
      </c>
      <c r="H144" s="11"/>
      <c r="I144" s="14"/>
      <c r="J144" s="10"/>
      <c r="K144" s="10"/>
    </row>
    <row r="145" spans="1:11" ht="14.1" customHeight="1">
      <c r="A145" s="44" t="s">
        <v>1138</v>
      </c>
      <c r="B145" s="21" t="s">
        <v>1324</v>
      </c>
      <c r="C145" s="45">
        <v>215182</v>
      </c>
      <c r="D145" s="34">
        <v>0.01</v>
      </c>
      <c r="E145" s="34">
        <v>0.01</v>
      </c>
      <c r="F145" s="46">
        <v>127.3727677</v>
      </c>
      <c r="H145" s="11"/>
      <c r="I145" s="14"/>
      <c r="J145" s="10"/>
      <c r="K145" s="10"/>
    </row>
    <row r="146" spans="1:11" ht="14.1" customHeight="1">
      <c r="A146" s="44" t="s">
        <v>1139</v>
      </c>
      <c r="B146" s="21" t="s">
        <v>1319</v>
      </c>
      <c r="C146" s="45">
        <v>185663</v>
      </c>
      <c r="D146" s="34">
        <v>0.16</v>
      </c>
      <c r="E146" s="34">
        <v>0.16</v>
      </c>
      <c r="F146" s="46">
        <v>46.900896639999999</v>
      </c>
      <c r="H146" s="11"/>
      <c r="I146" s="14"/>
      <c r="J146" s="10"/>
      <c r="K146" s="10"/>
    </row>
    <row r="147" spans="1:11" ht="14.1" customHeight="1">
      <c r="A147" s="44" t="s">
        <v>1009</v>
      </c>
      <c r="B147" s="21" t="s">
        <v>1324</v>
      </c>
      <c r="C147" s="45">
        <v>1040698</v>
      </c>
      <c r="D147" s="34">
        <v>0.18</v>
      </c>
      <c r="E147" s="34">
        <v>0.18</v>
      </c>
      <c r="F147" s="46">
        <v>127.38253636</v>
      </c>
      <c r="H147" s="11"/>
      <c r="I147" s="14"/>
      <c r="J147" s="10"/>
      <c r="K147" s="10"/>
    </row>
    <row r="148" spans="1:11" ht="14.1" customHeight="1">
      <c r="A148" s="44" t="s">
        <v>1140</v>
      </c>
      <c r="B148" s="21" t="s">
        <v>16</v>
      </c>
      <c r="C148" s="45">
        <v>523400</v>
      </c>
      <c r="D148" s="34">
        <v>0.37</v>
      </c>
      <c r="E148" s="34">
        <v>0.37</v>
      </c>
      <c r="F148" s="46">
        <v>69.980828529999997</v>
      </c>
      <c r="H148" s="11"/>
      <c r="I148" s="14"/>
      <c r="J148" s="10"/>
      <c r="K148" s="10"/>
    </row>
    <row r="149" spans="1:11" ht="14.1" customHeight="1">
      <c r="A149" s="44" t="s">
        <v>572</v>
      </c>
      <c r="B149" s="21" t="s">
        <v>4</v>
      </c>
      <c r="C149" s="45">
        <v>10400</v>
      </c>
      <c r="D149" s="34">
        <v>2.1754466378638509E-3</v>
      </c>
      <c r="E149" s="34">
        <v>2.1754466378638509E-3</v>
      </c>
      <c r="F149" s="46">
        <v>2.05662126</v>
      </c>
      <c r="H149" s="11"/>
      <c r="I149" s="14"/>
      <c r="J149" s="10"/>
      <c r="K149" s="10"/>
    </row>
    <row r="150" spans="1:11" ht="14.1" customHeight="1">
      <c r="A150" s="44" t="s">
        <v>1010</v>
      </c>
      <c r="B150" s="21" t="s">
        <v>16</v>
      </c>
      <c r="C150" s="45">
        <v>1098000</v>
      </c>
      <c r="D150" s="34">
        <v>0.09</v>
      </c>
      <c r="E150" s="34">
        <v>0.09</v>
      </c>
      <c r="F150" s="46">
        <v>44.939852270000003</v>
      </c>
      <c r="H150" s="11"/>
      <c r="I150" s="14"/>
      <c r="J150" s="10"/>
      <c r="K150" s="10"/>
    </row>
    <row r="151" spans="1:11" ht="14.1" customHeight="1">
      <c r="A151" s="44" t="s">
        <v>203</v>
      </c>
      <c r="B151" s="21" t="s">
        <v>18</v>
      </c>
      <c r="C151" s="45">
        <v>3608</v>
      </c>
      <c r="D151" s="34">
        <v>0.02</v>
      </c>
      <c r="E151" s="34">
        <v>0.02</v>
      </c>
      <c r="F151" s="46">
        <v>72.320823410000003</v>
      </c>
      <c r="H151" s="11"/>
      <c r="I151" s="14"/>
      <c r="J151" s="10"/>
      <c r="K151" s="10"/>
    </row>
    <row r="152" spans="1:11" ht="14.1" customHeight="1">
      <c r="A152" s="44" t="s">
        <v>1141</v>
      </c>
      <c r="B152" s="21" t="s">
        <v>78</v>
      </c>
      <c r="C152" s="45">
        <v>2242809</v>
      </c>
      <c r="D152" s="34">
        <v>0.05</v>
      </c>
      <c r="E152" s="34">
        <v>0.05</v>
      </c>
      <c r="F152" s="46">
        <v>0.33711694000000003</v>
      </c>
      <c r="H152" s="11"/>
      <c r="I152" s="14"/>
      <c r="J152" s="10"/>
      <c r="K152" s="10"/>
    </row>
    <row r="153" spans="1:11" ht="14.1" customHeight="1">
      <c r="A153" s="44" t="s">
        <v>628</v>
      </c>
      <c r="B153" s="21" t="s">
        <v>4</v>
      </c>
      <c r="C153" s="45">
        <v>185114</v>
      </c>
      <c r="D153" s="34">
        <v>0.02</v>
      </c>
      <c r="E153" s="34">
        <v>0.02</v>
      </c>
      <c r="F153" s="46">
        <v>69.761332289999999</v>
      </c>
      <c r="H153" s="11"/>
      <c r="I153" s="14"/>
      <c r="J153" s="10"/>
      <c r="K153" s="10"/>
    </row>
    <row r="154" spans="1:11" ht="14.1" customHeight="1">
      <c r="A154" s="44" t="s">
        <v>1011</v>
      </c>
      <c r="B154" s="21" t="s">
        <v>4</v>
      </c>
      <c r="C154" s="45">
        <v>336346</v>
      </c>
      <c r="D154" s="34">
        <v>0.06</v>
      </c>
      <c r="E154" s="34">
        <v>0.06</v>
      </c>
      <c r="F154" s="46">
        <v>68.151353110000002</v>
      </c>
      <c r="H154" s="11"/>
      <c r="I154" s="14"/>
      <c r="J154" s="10"/>
      <c r="K154" s="10"/>
    </row>
    <row r="155" spans="1:11" ht="14.1" customHeight="1">
      <c r="A155" s="44" t="s">
        <v>1012</v>
      </c>
      <c r="B155" s="21" t="s">
        <v>16</v>
      </c>
      <c r="C155" s="45">
        <v>287100</v>
      </c>
      <c r="D155" s="34">
        <v>0.32</v>
      </c>
      <c r="E155" s="34">
        <v>0.32</v>
      </c>
      <c r="F155" s="46">
        <v>100.59226056</v>
      </c>
      <c r="H155" s="11"/>
      <c r="I155" s="14"/>
      <c r="J155" s="10"/>
      <c r="K155" s="10"/>
    </row>
    <row r="156" spans="1:11" ht="14.1" customHeight="1">
      <c r="A156" s="44" t="s">
        <v>1013</v>
      </c>
      <c r="B156" s="21" t="s">
        <v>4</v>
      </c>
      <c r="C156" s="45">
        <v>12100</v>
      </c>
      <c r="D156" s="48">
        <v>0</v>
      </c>
      <c r="E156" s="48">
        <v>0</v>
      </c>
      <c r="F156" s="46">
        <v>71.564234769999999</v>
      </c>
      <c r="H156" s="11"/>
      <c r="I156" s="14"/>
      <c r="J156" s="10"/>
      <c r="K156" s="10"/>
    </row>
    <row r="157" spans="1:11" ht="14.1" customHeight="1">
      <c r="A157" s="44" t="s">
        <v>1014</v>
      </c>
      <c r="B157" s="21" t="s">
        <v>16</v>
      </c>
      <c r="C157" s="45">
        <v>18600</v>
      </c>
      <c r="D157" s="34">
        <v>0.01</v>
      </c>
      <c r="E157" s="34">
        <v>0.01</v>
      </c>
      <c r="F157" s="46">
        <v>2.677581</v>
      </c>
      <c r="H157" s="11"/>
      <c r="I157" s="14"/>
      <c r="J157" s="10"/>
      <c r="K157" s="10"/>
    </row>
    <row r="158" spans="1:11" ht="14.1" customHeight="1">
      <c r="A158" s="44" t="s">
        <v>1142</v>
      </c>
      <c r="B158" s="21" t="s">
        <v>4</v>
      </c>
      <c r="C158" s="45">
        <v>300449</v>
      </c>
      <c r="D158" s="34">
        <v>0.02</v>
      </c>
      <c r="E158" s="34">
        <v>0.02</v>
      </c>
      <c r="F158" s="46">
        <v>69.930032499999996</v>
      </c>
      <c r="H158" s="11"/>
      <c r="I158" s="14"/>
      <c r="J158" s="10"/>
      <c r="K158" s="10"/>
    </row>
    <row r="159" spans="1:11" ht="14.1" customHeight="1">
      <c r="A159" s="44" t="s">
        <v>414</v>
      </c>
      <c r="B159" s="21" t="s">
        <v>4</v>
      </c>
      <c r="C159" s="45">
        <v>36688</v>
      </c>
      <c r="D159" s="34">
        <v>0.1</v>
      </c>
      <c r="E159" s="34">
        <v>0.1</v>
      </c>
      <c r="F159" s="46">
        <v>69.176426079999999</v>
      </c>
      <c r="H159" s="11"/>
      <c r="I159" s="14"/>
      <c r="J159" s="10"/>
      <c r="K159" s="10"/>
    </row>
    <row r="160" spans="1:11" ht="14.1" customHeight="1">
      <c r="A160" s="44" t="s">
        <v>1143</v>
      </c>
      <c r="B160" s="21" t="s">
        <v>4</v>
      </c>
      <c r="C160" s="45">
        <v>16719</v>
      </c>
      <c r="D160" s="34">
        <v>1.3317954403115825E-3</v>
      </c>
      <c r="E160" s="34">
        <v>1.3317954403115825E-3</v>
      </c>
      <c r="F160" s="46">
        <v>6.8706946500000008</v>
      </c>
      <c r="H160" s="11"/>
      <c r="I160" s="14"/>
      <c r="J160" s="10"/>
      <c r="K160" s="10"/>
    </row>
    <row r="161" spans="1:11" ht="14.1" customHeight="1">
      <c r="A161" s="44" t="s">
        <v>1144</v>
      </c>
      <c r="B161" s="21" t="s">
        <v>16</v>
      </c>
      <c r="C161" s="45">
        <v>569400</v>
      </c>
      <c r="D161" s="34">
        <v>0.06</v>
      </c>
      <c r="E161" s="34">
        <v>0.06</v>
      </c>
      <c r="F161" s="46">
        <v>105.85959559</v>
      </c>
      <c r="H161" s="11"/>
      <c r="I161" s="14"/>
      <c r="J161" s="10"/>
      <c r="K161" s="10"/>
    </row>
    <row r="162" spans="1:11" ht="14.1" customHeight="1">
      <c r="A162" s="44" t="s">
        <v>1015</v>
      </c>
      <c r="B162" s="21" t="s">
        <v>16</v>
      </c>
      <c r="C162" s="45">
        <v>139700</v>
      </c>
      <c r="D162" s="34">
        <v>0.2</v>
      </c>
      <c r="E162" s="34">
        <v>0.2</v>
      </c>
      <c r="F162" s="46">
        <v>100.22088617</v>
      </c>
      <c r="H162" s="11"/>
      <c r="I162" s="14"/>
      <c r="J162" s="10"/>
      <c r="K162" s="10"/>
    </row>
    <row r="163" spans="1:11" ht="14.1" customHeight="1">
      <c r="A163" s="44" t="s">
        <v>297</v>
      </c>
      <c r="B163" s="21" t="s">
        <v>16</v>
      </c>
      <c r="C163" s="45">
        <v>583200</v>
      </c>
      <c r="D163" s="34">
        <v>0.09</v>
      </c>
      <c r="E163" s="34">
        <v>0.09</v>
      </c>
      <c r="F163" s="46">
        <v>102.85006804</v>
      </c>
      <c r="H163" s="11"/>
      <c r="I163" s="14"/>
      <c r="J163" s="10"/>
      <c r="K163" s="10"/>
    </row>
    <row r="164" spans="1:11" ht="14.1" customHeight="1">
      <c r="A164" s="44" t="s">
        <v>415</v>
      </c>
      <c r="B164" s="21" t="s">
        <v>1328</v>
      </c>
      <c r="C164" s="45">
        <v>4471022</v>
      </c>
      <c r="D164" s="34">
        <v>0.03</v>
      </c>
      <c r="E164" s="34">
        <v>0.03</v>
      </c>
      <c r="F164" s="46">
        <v>30.656147149999999</v>
      </c>
      <c r="H164" s="11"/>
      <c r="I164" s="14"/>
      <c r="J164" s="10"/>
      <c r="K164" s="10"/>
    </row>
    <row r="165" spans="1:11" ht="14.1" customHeight="1">
      <c r="A165" s="44" t="s">
        <v>1145</v>
      </c>
      <c r="B165" s="21" t="s">
        <v>1317</v>
      </c>
      <c r="C165" s="45">
        <v>141293</v>
      </c>
      <c r="D165" s="34">
        <v>0.13999999999999999</v>
      </c>
      <c r="E165" s="34">
        <v>0.13999999999999999</v>
      </c>
      <c r="F165" s="46">
        <v>68.849653270000005</v>
      </c>
      <c r="H165" s="11"/>
      <c r="I165" s="14"/>
      <c r="J165" s="10"/>
      <c r="K165" s="10"/>
    </row>
    <row r="166" spans="1:11" ht="14.1" customHeight="1">
      <c r="A166" s="44" t="s">
        <v>1016</v>
      </c>
      <c r="B166" s="21" t="s">
        <v>4</v>
      </c>
      <c r="C166" s="45">
        <v>203281</v>
      </c>
      <c r="D166" s="34">
        <v>0.03</v>
      </c>
      <c r="E166" s="34">
        <v>0.03</v>
      </c>
      <c r="F166" s="46">
        <v>67.102440240000007</v>
      </c>
      <c r="H166" s="11"/>
      <c r="I166" s="14"/>
      <c r="J166" s="10"/>
      <c r="K166" s="10"/>
    </row>
    <row r="167" spans="1:11" ht="14.1" customHeight="1">
      <c r="A167" s="44" t="s">
        <v>1146</v>
      </c>
      <c r="B167" s="21" t="s">
        <v>1321</v>
      </c>
      <c r="C167" s="45">
        <v>646580</v>
      </c>
      <c r="D167" s="34">
        <v>0.03</v>
      </c>
      <c r="E167" s="34">
        <v>0.03</v>
      </c>
      <c r="F167" s="46">
        <v>71.748949749999994</v>
      </c>
      <c r="H167" s="11"/>
      <c r="I167" s="14"/>
      <c r="J167" s="10"/>
      <c r="K167" s="10"/>
    </row>
    <row r="168" spans="1:11" ht="14.1" customHeight="1">
      <c r="A168" s="44" t="s">
        <v>1147</v>
      </c>
      <c r="B168" s="21" t="s">
        <v>1321</v>
      </c>
      <c r="C168" s="45">
        <v>465344</v>
      </c>
      <c r="D168" s="34">
        <v>1.1139071699624969E-2</v>
      </c>
      <c r="E168" s="34">
        <v>1.1139071699624969E-2</v>
      </c>
      <c r="F168" s="46">
        <v>81.343354120000001</v>
      </c>
      <c r="H168" s="11"/>
      <c r="I168" s="14"/>
      <c r="J168" s="10"/>
      <c r="K168" s="10"/>
    </row>
    <row r="169" spans="1:11" ht="14.1" customHeight="1">
      <c r="A169" s="44" t="s">
        <v>1148</v>
      </c>
      <c r="B169" s="21" t="s">
        <v>1319</v>
      </c>
      <c r="C169" s="45">
        <v>201232</v>
      </c>
      <c r="D169" s="34">
        <v>9.0516704752785886E-3</v>
      </c>
      <c r="E169" s="34">
        <v>9.0516704752785886E-3</v>
      </c>
      <c r="F169" s="46">
        <v>44.064561979999993</v>
      </c>
      <c r="H169" s="11"/>
      <c r="I169" s="14"/>
      <c r="J169" s="10"/>
      <c r="K169" s="10"/>
    </row>
    <row r="170" spans="1:11" ht="14.1" customHeight="1">
      <c r="A170" s="44" t="s">
        <v>1149</v>
      </c>
      <c r="B170" s="21" t="s">
        <v>4</v>
      </c>
      <c r="C170" s="45">
        <v>23784</v>
      </c>
      <c r="D170" s="34">
        <v>0.19</v>
      </c>
      <c r="E170" s="34">
        <v>0.19</v>
      </c>
      <c r="F170" s="46">
        <v>72.881816790000002</v>
      </c>
      <c r="H170" s="11"/>
      <c r="I170" s="14"/>
      <c r="J170" s="10"/>
      <c r="K170" s="10"/>
    </row>
    <row r="171" spans="1:11" ht="14.1" customHeight="1">
      <c r="A171" s="44" t="s">
        <v>1150</v>
      </c>
      <c r="B171" s="21" t="s">
        <v>1329</v>
      </c>
      <c r="C171" s="45">
        <v>172139</v>
      </c>
      <c r="D171" s="34">
        <v>0.01</v>
      </c>
      <c r="E171" s="34">
        <v>0.01</v>
      </c>
      <c r="F171" s="46">
        <v>23.589856109999999</v>
      </c>
      <c r="H171" s="11"/>
      <c r="I171" s="14"/>
      <c r="J171" s="10"/>
      <c r="K171" s="10"/>
    </row>
    <row r="172" spans="1:11" ht="14.1" customHeight="1">
      <c r="A172" s="44" t="s">
        <v>1151</v>
      </c>
      <c r="B172" s="21" t="s">
        <v>4</v>
      </c>
      <c r="C172" s="45">
        <v>19236</v>
      </c>
      <c r="D172" s="34">
        <v>0.06</v>
      </c>
      <c r="E172" s="34">
        <v>0.06</v>
      </c>
      <c r="F172" s="46">
        <v>69.109694450000006</v>
      </c>
      <c r="H172" s="11"/>
      <c r="I172" s="14"/>
      <c r="J172" s="10"/>
      <c r="K172" s="10"/>
    </row>
    <row r="173" spans="1:11" ht="14.1" customHeight="1">
      <c r="A173" s="44" t="s">
        <v>636</v>
      </c>
      <c r="B173" s="21" t="s">
        <v>4</v>
      </c>
      <c r="C173" s="45">
        <v>138934</v>
      </c>
      <c r="D173" s="34">
        <v>0.12</v>
      </c>
      <c r="E173" s="34">
        <v>0.12</v>
      </c>
      <c r="F173" s="46">
        <v>69.179228850000001</v>
      </c>
      <c r="H173" s="11"/>
      <c r="I173" s="14"/>
      <c r="J173" s="10"/>
      <c r="K173" s="10"/>
    </row>
    <row r="174" spans="1:11" ht="14.1" customHeight="1">
      <c r="A174" s="44" t="s">
        <v>529</v>
      </c>
      <c r="B174" s="21" t="s">
        <v>4</v>
      </c>
      <c r="C174" s="45">
        <v>453593</v>
      </c>
      <c r="D174" s="34">
        <v>0.18</v>
      </c>
      <c r="E174" s="34">
        <v>0.18</v>
      </c>
      <c r="F174" s="46">
        <v>70.919597370000005</v>
      </c>
      <c r="H174" s="11"/>
      <c r="I174" s="14"/>
      <c r="J174" s="10"/>
      <c r="K174" s="10"/>
    </row>
    <row r="175" spans="1:11" ht="14.1" customHeight="1">
      <c r="A175" s="44" t="s">
        <v>417</v>
      </c>
      <c r="B175" s="21" t="s">
        <v>4</v>
      </c>
      <c r="C175" s="45">
        <v>4975</v>
      </c>
      <c r="D175" s="34">
        <v>6.4462326177110705E-4</v>
      </c>
      <c r="E175" s="34">
        <v>6.4462326177110705E-4</v>
      </c>
      <c r="F175" s="46">
        <v>3.4696664199999998</v>
      </c>
      <c r="H175" s="11"/>
      <c r="I175" s="14"/>
      <c r="J175" s="10"/>
      <c r="K175" s="10"/>
    </row>
    <row r="176" spans="1:11" ht="14.1" customHeight="1">
      <c r="A176" s="44" t="s">
        <v>1152</v>
      </c>
      <c r="B176" s="21" t="s">
        <v>1321</v>
      </c>
      <c r="C176" s="45">
        <v>741146</v>
      </c>
      <c r="D176" s="34">
        <v>0.03</v>
      </c>
      <c r="E176" s="34">
        <v>0.03</v>
      </c>
      <c r="F176" s="46">
        <v>67.623569770000003</v>
      </c>
      <c r="H176" s="11"/>
      <c r="I176" s="14"/>
      <c r="J176" s="10"/>
      <c r="K176" s="10"/>
    </row>
    <row r="177" spans="1:11" ht="14.1" customHeight="1">
      <c r="A177" s="44" t="s">
        <v>638</v>
      </c>
      <c r="B177" s="21" t="s">
        <v>4</v>
      </c>
      <c r="C177" s="45">
        <v>46369</v>
      </c>
      <c r="D177" s="34">
        <v>0.13999999999999999</v>
      </c>
      <c r="E177" s="34">
        <v>0.13999999999999999</v>
      </c>
      <c r="F177" s="46">
        <v>70.162322860000003</v>
      </c>
      <c r="H177" s="11"/>
      <c r="I177" s="14"/>
      <c r="J177" s="10"/>
      <c r="K177" s="10"/>
    </row>
    <row r="178" spans="1:11" ht="14.1" customHeight="1">
      <c r="A178" s="44" t="s">
        <v>1017</v>
      </c>
      <c r="B178" s="21" t="s">
        <v>4</v>
      </c>
      <c r="C178" s="45">
        <v>140098</v>
      </c>
      <c r="D178" s="34">
        <v>0.1</v>
      </c>
      <c r="E178" s="34">
        <v>0.1</v>
      </c>
      <c r="F178" s="46">
        <v>71.386783579999999</v>
      </c>
      <c r="H178" s="11"/>
      <c r="I178" s="14"/>
      <c r="J178" s="10"/>
      <c r="K178" s="10"/>
    </row>
    <row r="179" spans="1:11" ht="14.1" customHeight="1">
      <c r="A179" s="44" t="s">
        <v>1153</v>
      </c>
      <c r="B179" s="21" t="s">
        <v>4</v>
      </c>
      <c r="C179" s="45">
        <v>33800</v>
      </c>
      <c r="D179" s="34">
        <v>6.7330677290836647E-3</v>
      </c>
      <c r="E179" s="34">
        <v>6.7330677290836647E-3</v>
      </c>
      <c r="F179" s="46">
        <v>12.634254240000001</v>
      </c>
      <c r="H179" s="11"/>
      <c r="I179" s="14"/>
      <c r="J179" s="10"/>
      <c r="K179" s="10"/>
    </row>
    <row r="180" spans="1:11" ht="14.1" customHeight="1">
      <c r="A180" s="44" t="s">
        <v>1154</v>
      </c>
      <c r="B180" s="21" t="s">
        <v>1326</v>
      </c>
      <c r="C180" s="45">
        <v>104418</v>
      </c>
      <c r="D180" s="34">
        <v>0.11</v>
      </c>
      <c r="E180" s="48">
        <v>0</v>
      </c>
      <c r="F180" s="46">
        <v>66.780627129999999</v>
      </c>
      <c r="H180" s="11"/>
      <c r="I180" s="14"/>
      <c r="J180" s="10"/>
      <c r="K180" s="10"/>
    </row>
    <row r="181" spans="1:11" ht="14.1" customHeight="1">
      <c r="A181" s="44" t="s">
        <v>530</v>
      </c>
      <c r="B181" s="21" t="s">
        <v>4</v>
      </c>
      <c r="C181" s="45">
        <v>74331</v>
      </c>
      <c r="D181" s="34">
        <v>0.03</v>
      </c>
      <c r="E181" s="34">
        <v>0.03</v>
      </c>
      <c r="F181" s="46">
        <v>72.062853959999998</v>
      </c>
      <c r="H181" s="11"/>
      <c r="I181" s="14"/>
      <c r="J181" s="10"/>
      <c r="K181" s="10"/>
    </row>
    <row r="182" spans="1:11" ht="14.1" customHeight="1">
      <c r="A182" s="44" t="s">
        <v>345</v>
      </c>
      <c r="B182" s="21" t="s">
        <v>4</v>
      </c>
      <c r="C182" s="45">
        <v>10479</v>
      </c>
      <c r="D182" s="34">
        <v>4.5086895148211646E-3</v>
      </c>
      <c r="E182" s="34">
        <v>4.5086895148211646E-3</v>
      </c>
      <c r="F182" s="46">
        <v>39.509709869999995</v>
      </c>
      <c r="H182" s="11"/>
      <c r="I182" s="14"/>
      <c r="J182" s="10"/>
      <c r="K182" s="10"/>
    </row>
    <row r="183" spans="1:11" ht="14.1" customHeight="1">
      <c r="A183" s="44" t="s">
        <v>298</v>
      </c>
      <c r="B183" s="21" t="s">
        <v>4</v>
      </c>
      <c r="C183" s="45">
        <v>11927</v>
      </c>
      <c r="D183" s="48">
        <v>0</v>
      </c>
      <c r="E183" s="48">
        <v>0</v>
      </c>
      <c r="F183" s="46">
        <v>75.13788409</v>
      </c>
      <c r="H183" s="11"/>
      <c r="I183" s="14"/>
      <c r="J183" s="10"/>
      <c r="K183" s="10"/>
    </row>
    <row r="184" spans="1:11" ht="14.1" customHeight="1">
      <c r="A184" s="44" t="s">
        <v>1155</v>
      </c>
      <c r="B184" s="21" t="s">
        <v>1330</v>
      </c>
      <c r="C184" s="45">
        <v>21672477</v>
      </c>
      <c r="D184" s="34">
        <v>5.07</v>
      </c>
      <c r="E184" s="34">
        <v>5.07</v>
      </c>
      <c r="F184" s="46">
        <v>639.33807149999996</v>
      </c>
      <c r="H184" s="11"/>
      <c r="I184" s="14"/>
      <c r="J184" s="10"/>
      <c r="K184" s="10"/>
    </row>
    <row r="185" spans="1:11" ht="14.1" customHeight="1">
      <c r="A185" s="44" t="s">
        <v>1156</v>
      </c>
      <c r="B185" s="21" t="s">
        <v>4</v>
      </c>
      <c r="C185" s="45">
        <v>26328</v>
      </c>
      <c r="D185" s="34">
        <v>0.06</v>
      </c>
      <c r="E185" s="34">
        <v>0.06</v>
      </c>
      <c r="F185" s="46">
        <v>66.880999729999999</v>
      </c>
      <c r="H185" s="11"/>
      <c r="I185" s="14"/>
      <c r="J185" s="10"/>
      <c r="K185" s="10"/>
    </row>
    <row r="186" spans="1:11" ht="14.1" customHeight="1">
      <c r="A186" s="44" t="s">
        <v>987</v>
      </c>
      <c r="B186" s="21" t="s">
        <v>4</v>
      </c>
      <c r="C186" s="45">
        <v>3490</v>
      </c>
      <c r="D186" s="34">
        <v>6.1003321097710184E-4</v>
      </c>
      <c r="E186" s="34">
        <v>6.1003321097710184E-4</v>
      </c>
      <c r="F186" s="46">
        <v>2.67513844</v>
      </c>
      <c r="H186" s="11"/>
      <c r="I186" s="14"/>
      <c r="J186" s="10"/>
      <c r="K186" s="10"/>
    </row>
    <row r="187" spans="1:11" ht="14.1" customHeight="1">
      <c r="A187" s="44" t="s">
        <v>1157</v>
      </c>
      <c r="B187" s="21" t="s">
        <v>1327</v>
      </c>
      <c r="C187" s="45">
        <v>1445286</v>
      </c>
      <c r="D187" s="34">
        <v>0.01</v>
      </c>
      <c r="E187" s="34">
        <v>0.01</v>
      </c>
      <c r="F187" s="46">
        <v>69.993293609999995</v>
      </c>
      <c r="H187" s="11"/>
      <c r="I187" s="14"/>
      <c r="J187" s="10"/>
      <c r="K187" s="10"/>
    </row>
    <row r="188" spans="1:11" ht="14.1" customHeight="1">
      <c r="A188" s="44" t="s">
        <v>1158</v>
      </c>
      <c r="B188" s="21" t="s">
        <v>16</v>
      </c>
      <c r="C188" s="45">
        <v>2883800</v>
      </c>
      <c r="D188" s="34">
        <v>0.09</v>
      </c>
      <c r="E188" s="34">
        <v>0.09</v>
      </c>
      <c r="F188" s="46">
        <v>103.11145019999999</v>
      </c>
      <c r="H188" s="11"/>
      <c r="I188" s="14"/>
      <c r="J188" s="10"/>
      <c r="K188" s="10"/>
    </row>
    <row r="189" spans="1:11" ht="14.1" customHeight="1">
      <c r="A189" s="44" t="s">
        <v>1018</v>
      </c>
      <c r="B189" s="21" t="s">
        <v>4</v>
      </c>
      <c r="C189" s="45">
        <v>244115</v>
      </c>
      <c r="D189" s="34">
        <v>0.08</v>
      </c>
      <c r="E189" s="34">
        <v>0.08</v>
      </c>
      <c r="F189" s="46">
        <v>69.404826600000007</v>
      </c>
      <c r="H189" s="11"/>
      <c r="I189" s="14"/>
      <c r="J189" s="10"/>
      <c r="K189" s="10"/>
    </row>
    <row r="190" spans="1:11" ht="14.1" customHeight="1">
      <c r="A190" s="44" t="s">
        <v>1019</v>
      </c>
      <c r="B190" s="21" t="s">
        <v>4</v>
      </c>
      <c r="C190" s="45">
        <v>20583</v>
      </c>
      <c r="D190" s="34">
        <v>0.04</v>
      </c>
      <c r="E190" s="48">
        <v>0</v>
      </c>
      <c r="F190" s="46">
        <v>51.903149069999998</v>
      </c>
      <c r="H190" s="11"/>
      <c r="I190" s="14"/>
      <c r="J190" s="10"/>
      <c r="K190" s="10"/>
    </row>
    <row r="191" spans="1:11" ht="14.1" customHeight="1">
      <c r="A191" s="44" t="s">
        <v>1159</v>
      </c>
      <c r="B191" s="21" t="s">
        <v>1322</v>
      </c>
      <c r="C191" s="45">
        <v>215378</v>
      </c>
      <c r="D191" s="34">
        <v>0.05</v>
      </c>
      <c r="E191" s="34">
        <v>0.05</v>
      </c>
      <c r="F191" s="46">
        <v>71.05699027</v>
      </c>
      <c r="H191" s="11"/>
      <c r="I191" s="14"/>
      <c r="J191" s="10"/>
      <c r="K191" s="10"/>
    </row>
    <row r="192" spans="1:11" ht="14.1" customHeight="1">
      <c r="A192" s="44" t="s">
        <v>1160</v>
      </c>
      <c r="B192" s="21" t="s">
        <v>1326</v>
      </c>
      <c r="C192" s="45">
        <v>116402</v>
      </c>
      <c r="D192" s="34">
        <v>0.15</v>
      </c>
      <c r="E192" s="48">
        <v>0</v>
      </c>
      <c r="F192" s="46">
        <v>64.540416759999999</v>
      </c>
      <c r="H192" s="11"/>
      <c r="I192" s="14"/>
      <c r="J192" s="10"/>
      <c r="K192" s="10"/>
    </row>
    <row r="193" spans="1:11" ht="14.1" customHeight="1">
      <c r="A193" s="44" t="s">
        <v>641</v>
      </c>
      <c r="B193" s="21" t="s">
        <v>462</v>
      </c>
      <c r="C193" s="45">
        <v>26587</v>
      </c>
      <c r="D193" s="34">
        <v>0.06</v>
      </c>
      <c r="E193" s="34">
        <v>0.06</v>
      </c>
      <c r="F193" s="46">
        <v>70.487799580000001</v>
      </c>
      <c r="H193" s="11"/>
      <c r="I193" s="14"/>
      <c r="J193" s="10"/>
      <c r="K193" s="10"/>
    </row>
    <row r="194" spans="1:11" ht="14.1" customHeight="1">
      <c r="A194" s="44" t="s">
        <v>580</v>
      </c>
      <c r="B194" s="21" t="s">
        <v>4</v>
      </c>
      <c r="C194" s="45">
        <v>4897</v>
      </c>
      <c r="D194" s="34">
        <v>1.3901851475094317E-3</v>
      </c>
      <c r="E194" s="34">
        <v>1.3901851475094317E-3</v>
      </c>
      <c r="F194" s="46">
        <v>1.9323538600000001</v>
      </c>
      <c r="H194" s="11"/>
      <c r="I194" s="14"/>
      <c r="J194" s="10"/>
      <c r="K194" s="10"/>
    </row>
    <row r="195" spans="1:11" ht="14.1" customHeight="1">
      <c r="A195" s="44" t="s">
        <v>1161</v>
      </c>
      <c r="B195" s="21" t="s">
        <v>4</v>
      </c>
      <c r="C195" s="45">
        <v>79402</v>
      </c>
      <c r="D195" s="34">
        <v>0.06</v>
      </c>
      <c r="E195" s="34">
        <v>0.06</v>
      </c>
      <c r="F195" s="46">
        <v>68.945840689999997</v>
      </c>
      <c r="H195" s="11"/>
      <c r="I195" s="14"/>
      <c r="J195" s="10"/>
      <c r="K195" s="10"/>
    </row>
    <row r="196" spans="1:11" ht="14.1" customHeight="1">
      <c r="A196" s="44" t="s">
        <v>1020</v>
      </c>
      <c r="B196" s="21" t="s">
        <v>4</v>
      </c>
      <c r="C196" s="45">
        <v>59186</v>
      </c>
      <c r="D196" s="34">
        <v>0.1</v>
      </c>
      <c r="E196" s="34">
        <v>0.1</v>
      </c>
      <c r="F196" s="46">
        <v>70.92913059</v>
      </c>
      <c r="H196" s="11"/>
      <c r="I196" s="14"/>
      <c r="J196" s="10"/>
      <c r="K196" s="10"/>
    </row>
    <row r="197" spans="1:11" ht="14.1" customHeight="1">
      <c r="A197" s="44" t="s">
        <v>644</v>
      </c>
      <c r="B197" s="21" t="s">
        <v>18</v>
      </c>
      <c r="C197" s="45">
        <v>9203</v>
      </c>
      <c r="D197" s="34">
        <v>0.04</v>
      </c>
      <c r="E197" s="34">
        <v>0.04</v>
      </c>
      <c r="F197" s="46">
        <v>72.832387240000003</v>
      </c>
      <c r="H197" s="11"/>
      <c r="I197" s="14"/>
      <c r="J197" s="10"/>
      <c r="K197" s="10"/>
    </row>
    <row r="198" spans="1:11" ht="14.1" customHeight="1">
      <c r="A198" s="44" t="s">
        <v>36</v>
      </c>
      <c r="B198" s="21" t="s">
        <v>4</v>
      </c>
      <c r="C198" s="45">
        <v>153627</v>
      </c>
      <c r="D198" s="34">
        <v>0.03</v>
      </c>
      <c r="E198" s="34">
        <v>0.03</v>
      </c>
      <c r="F198" s="46">
        <v>67.173901220000005</v>
      </c>
      <c r="H198" s="11"/>
      <c r="I198" s="14"/>
      <c r="J198" s="10"/>
      <c r="K198" s="10"/>
    </row>
    <row r="199" spans="1:11" ht="14.1" customHeight="1">
      <c r="A199" s="44" t="s">
        <v>1162</v>
      </c>
      <c r="B199" s="21" t="s">
        <v>1327</v>
      </c>
      <c r="C199" s="45">
        <v>24208</v>
      </c>
      <c r="D199" s="34">
        <v>0.01</v>
      </c>
      <c r="E199" s="34">
        <v>0.01</v>
      </c>
      <c r="F199" s="46">
        <v>68.78750952</v>
      </c>
      <c r="H199" s="11"/>
      <c r="I199" s="14"/>
      <c r="J199" s="10"/>
      <c r="K199" s="10"/>
    </row>
    <row r="200" spans="1:11" ht="14.1" customHeight="1">
      <c r="A200" s="44" t="s">
        <v>1163</v>
      </c>
      <c r="B200" s="21" t="s">
        <v>4</v>
      </c>
      <c r="C200" s="45">
        <v>6098</v>
      </c>
      <c r="D200" s="34">
        <v>0.05</v>
      </c>
      <c r="E200" s="34">
        <v>0.05</v>
      </c>
      <c r="F200" s="46">
        <v>71.437420070000002</v>
      </c>
      <c r="H200" s="11"/>
      <c r="I200" s="14"/>
      <c r="J200" s="10"/>
      <c r="K200" s="10"/>
    </row>
    <row r="201" spans="1:11" ht="14.1" customHeight="1">
      <c r="A201" s="44" t="s">
        <v>241</v>
      </c>
      <c r="B201" s="21" t="s">
        <v>4</v>
      </c>
      <c r="C201" s="45">
        <v>8843</v>
      </c>
      <c r="D201" s="34">
        <v>1.5113607404227195E-3</v>
      </c>
      <c r="E201" s="34">
        <v>1.5113607404227195E-3</v>
      </c>
      <c r="F201" s="46">
        <v>9.1706342799999998</v>
      </c>
      <c r="H201" s="11"/>
      <c r="I201" s="14"/>
      <c r="J201" s="10"/>
      <c r="K201" s="13"/>
    </row>
    <row r="202" spans="1:11" ht="14.1" customHeight="1">
      <c r="A202" s="44" t="s">
        <v>647</v>
      </c>
      <c r="B202" s="21" t="s">
        <v>1328</v>
      </c>
      <c r="C202" s="45">
        <v>5205100</v>
      </c>
      <c r="D202" s="34">
        <v>0.04</v>
      </c>
      <c r="E202" s="34">
        <v>0.04</v>
      </c>
      <c r="F202" s="46">
        <v>30.206433069999999</v>
      </c>
      <c r="H202" s="11"/>
      <c r="I202" s="14"/>
      <c r="J202" s="10"/>
      <c r="K202" s="10"/>
    </row>
    <row r="203" spans="1:11" ht="14.1" customHeight="1">
      <c r="A203" s="44" t="s">
        <v>1164</v>
      </c>
      <c r="B203" s="21" t="s">
        <v>78</v>
      </c>
      <c r="C203" s="45">
        <v>752311</v>
      </c>
      <c r="D203" s="34">
        <v>0.04</v>
      </c>
      <c r="E203" s="34">
        <v>0.04</v>
      </c>
      <c r="F203" s="46">
        <v>56.348179330000001</v>
      </c>
      <c r="H203" s="11"/>
      <c r="I203" s="14"/>
      <c r="J203" s="10"/>
      <c r="K203" s="10"/>
    </row>
    <row r="204" spans="1:11" ht="14.1" customHeight="1">
      <c r="A204" s="44" t="s">
        <v>648</v>
      </c>
      <c r="B204" s="21" t="s">
        <v>1324</v>
      </c>
      <c r="C204" s="45">
        <v>1265519</v>
      </c>
      <c r="D204" s="34">
        <v>0.04</v>
      </c>
      <c r="E204" s="34">
        <v>0.04</v>
      </c>
      <c r="F204" s="46">
        <v>125.90840971999999</v>
      </c>
      <c r="H204" s="11"/>
      <c r="I204" s="14"/>
      <c r="J204" s="10"/>
      <c r="K204" s="10"/>
    </row>
    <row r="205" spans="1:11" ht="14.1" customHeight="1">
      <c r="A205" s="44" t="s">
        <v>581</v>
      </c>
      <c r="B205" s="21" t="s">
        <v>4</v>
      </c>
      <c r="C205" s="45">
        <v>83764</v>
      </c>
      <c r="D205" s="34">
        <v>1.0964764041429917E-2</v>
      </c>
      <c r="E205" s="34">
        <v>1.0964764041429917E-2</v>
      </c>
      <c r="F205" s="46">
        <v>35.12816849</v>
      </c>
      <c r="H205" s="11"/>
      <c r="I205" s="14"/>
      <c r="J205" s="10"/>
      <c r="K205" s="10"/>
    </row>
    <row r="206" spans="1:11" ht="14.1" customHeight="1">
      <c r="A206" s="44" t="s">
        <v>534</v>
      </c>
      <c r="B206" s="21" t="s">
        <v>1328</v>
      </c>
      <c r="C206" s="45">
        <v>701786</v>
      </c>
      <c r="D206" s="34">
        <v>0.04</v>
      </c>
      <c r="E206" s="34">
        <v>0.04</v>
      </c>
      <c r="F206" s="46">
        <v>32.191258570000002</v>
      </c>
      <c r="H206" s="11"/>
      <c r="I206" s="14"/>
      <c r="J206" s="10"/>
      <c r="K206" s="10"/>
    </row>
    <row r="207" spans="1:11" ht="14.1" customHeight="1">
      <c r="A207" s="44" t="s">
        <v>1165</v>
      </c>
      <c r="B207" s="21" t="s">
        <v>1319</v>
      </c>
      <c r="C207" s="45">
        <v>37694</v>
      </c>
      <c r="D207" s="34">
        <v>0.11</v>
      </c>
      <c r="E207" s="34">
        <v>0.11</v>
      </c>
      <c r="F207" s="46">
        <v>35.375940270000001</v>
      </c>
      <c r="H207" s="11"/>
      <c r="I207" s="14"/>
      <c r="J207" s="10"/>
      <c r="K207" s="10"/>
    </row>
    <row r="208" spans="1:11" s="9" customFormat="1" ht="14.1" customHeight="1">
      <c r="A208" s="44" t="s">
        <v>1166</v>
      </c>
      <c r="B208" s="21" t="s">
        <v>4</v>
      </c>
      <c r="C208" s="45">
        <v>226234</v>
      </c>
      <c r="D208" s="34">
        <v>0.08</v>
      </c>
      <c r="E208" s="34">
        <v>0.08</v>
      </c>
      <c r="F208" s="46">
        <v>71.168731719999997</v>
      </c>
      <c r="H208" s="11"/>
      <c r="I208" s="14"/>
      <c r="J208" s="10"/>
      <c r="K208" s="10"/>
    </row>
    <row r="209" spans="1:11" ht="14.1" customHeight="1">
      <c r="A209" s="44" t="s">
        <v>1021</v>
      </c>
      <c r="B209" s="21" t="s">
        <v>4</v>
      </c>
      <c r="C209" s="45">
        <v>22202</v>
      </c>
      <c r="D209" s="34">
        <v>0.03</v>
      </c>
      <c r="E209" s="34">
        <v>0.03</v>
      </c>
      <c r="F209" s="46">
        <v>69.373453609999999</v>
      </c>
      <c r="H209" s="11"/>
      <c r="I209" s="14"/>
      <c r="J209" s="10"/>
      <c r="K209" s="10"/>
    </row>
    <row r="210" spans="1:11" ht="14.1" customHeight="1">
      <c r="A210" s="44" t="s">
        <v>1167</v>
      </c>
      <c r="B210" s="21" t="s">
        <v>1316</v>
      </c>
      <c r="C210" s="45">
        <v>15620</v>
      </c>
      <c r="D210" s="34">
        <v>0.04</v>
      </c>
      <c r="E210" s="34">
        <v>0.04</v>
      </c>
      <c r="F210" s="46">
        <v>64.202723710000001</v>
      </c>
      <c r="H210" s="12"/>
      <c r="I210" s="14"/>
      <c r="J210" s="10"/>
      <c r="K210" s="10"/>
    </row>
    <row r="211" spans="1:11" ht="14.1" customHeight="1">
      <c r="A211" s="44" t="s">
        <v>1022</v>
      </c>
      <c r="B211" s="21" t="s">
        <v>4</v>
      </c>
      <c r="C211" s="45">
        <v>414451</v>
      </c>
      <c r="D211" s="34">
        <v>6.9999999999999993E-2</v>
      </c>
      <c r="E211" s="34">
        <v>6.9999999999999993E-2</v>
      </c>
      <c r="F211" s="46">
        <v>72.038136690000002</v>
      </c>
      <c r="H211" s="11"/>
      <c r="I211" s="14"/>
      <c r="J211" s="10"/>
      <c r="K211" s="10"/>
    </row>
    <row r="212" spans="1:11" ht="14.1" customHeight="1">
      <c r="A212" s="44" t="s">
        <v>650</v>
      </c>
      <c r="B212" s="21" t="s">
        <v>4</v>
      </c>
      <c r="C212" s="45">
        <v>33656</v>
      </c>
      <c r="D212" s="34">
        <v>0.01</v>
      </c>
      <c r="E212" s="34">
        <v>0.01</v>
      </c>
      <c r="F212" s="46">
        <v>67.946478130000003</v>
      </c>
      <c r="H212" s="11"/>
      <c r="I212" s="14"/>
      <c r="J212" s="10"/>
      <c r="K212" s="10"/>
    </row>
    <row r="213" spans="1:11" ht="14.1" customHeight="1">
      <c r="A213" s="44" t="s">
        <v>424</v>
      </c>
      <c r="B213" s="21" t="s">
        <v>4</v>
      </c>
      <c r="C213" s="45">
        <v>3779</v>
      </c>
      <c r="D213" s="34">
        <v>6.7706339463529329E-4</v>
      </c>
      <c r="E213" s="34">
        <v>6.7706339463529329E-4</v>
      </c>
      <c r="F213" s="46">
        <v>1.6634240900000001</v>
      </c>
      <c r="H213" s="11"/>
      <c r="I213" s="14"/>
      <c r="J213" s="10"/>
      <c r="K213" s="10"/>
    </row>
    <row r="214" spans="1:11" ht="14.1" customHeight="1">
      <c r="A214" s="44" t="s">
        <v>1023</v>
      </c>
      <c r="B214" s="21" t="s">
        <v>1327</v>
      </c>
      <c r="C214" s="45">
        <v>402478</v>
      </c>
      <c r="D214" s="34">
        <v>0.03</v>
      </c>
      <c r="E214" s="34">
        <v>0.03</v>
      </c>
      <c r="F214" s="46">
        <v>69.903993180000001</v>
      </c>
      <c r="H214" s="11"/>
      <c r="I214" s="14"/>
      <c r="J214" s="10"/>
      <c r="K214" s="10"/>
    </row>
    <row r="215" spans="1:11" ht="14.1" customHeight="1">
      <c r="A215" s="44" t="s">
        <v>652</v>
      </c>
      <c r="B215" s="21" t="s">
        <v>4</v>
      </c>
      <c r="C215" s="45">
        <v>297599</v>
      </c>
      <c r="D215" s="34">
        <v>0.13</v>
      </c>
      <c r="E215" s="34">
        <v>0.13</v>
      </c>
      <c r="F215" s="46">
        <v>69.805085790000007</v>
      </c>
      <c r="H215" s="11"/>
      <c r="I215" s="14"/>
      <c r="J215" s="10"/>
      <c r="K215" s="10"/>
    </row>
    <row r="216" spans="1:11" ht="14.1" customHeight="1">
      <c r="A216" s="44" t="s">
        <v>1168</v>
      </c>
      <c r="B216" s="21" t="s">
        <v>1316</v>
      </c>
      <c r="C216" s="45">
        <v>2072</v>
      </c>
      <c r="D216" s="34">
        <v>0.02</v>
      </c>
      <c r="E216" s="34">
        <v>0.02</v>
      </c>
      <c r="F216" s="46">
        <v>68.350368320000001</v>
      </c>
      <c r="H216" s="11"/>
      <c r="I216" s="14"/>
      <c r="J216" s="10"/>
      <c r="K216" s="10"/>
    </row>
    <row r="217" spans="1:11" ht="14.1" customHeight="1">
      <c r="A217" s="44" t="s">
        <v>1169</v>
      </c>
      <c r="B217" s="21" t="s">
        <v>1317</v>
      </c>
      <c r="C217" s="45">
        <v>320074</v>
      </c>
      <c r="D217" s="34">
        <v>0.12</v>
      </c>
      <c r="E217" s="34">
        <v>0.12</v>
      </c>
      <c r="F217" s="46">
        <v>43.442232490000002</v>
      </c>
      <c r="H217" s="11"/>
      <c r="I217" s="14"/>
      <c r="J217" s="10"/>
      <c r="K217" s="10"/>
    </row>
    <row r="218" spans="1:11" ht="14.1" customHeight="1">
      <c r="A218" s="44" t="s">
        <v>334</v>
      </c>
      <c r="B218" s="21" t="s">
        <v>4</v>
      </c>
      <c r="C218" s="45">
        <v>11621</v>
      </c>
      <c r="D218" s="34">
        <v>4.5527953050537402E-3</v>
      </c>
      <c r="E218" s="34">
        <v>4.5527953050537402E-3</v>
      </c>
      <c r="F218" s="46">
        <v>7.8192821200000004</v>
      </c>
      <c r="H218" s="11"/>
      <c r="I218" s="14"/>
      <c r="J218" s="10"/>
      <c r="K218" s="10"/>
    </row>
    <row r="219" spans="1:11" ht="14.1" customHeight="1">
      <c r="A219" s="44" t="s">
        <v>1170</v>
      </c>
      <c r="B219" s="21" t="s">
        <v>4</v>
      </c>
      <c r="C219" s="45">
        <v>72919</v>
      </c>
      <c r="D219" s="34">
        <v>0.05</v>
      </c>
      <c r="E219" s="34">
        <v>0.05</v>
      </c>
      <c r="F219" s="46">
        <v>70.886746180000003</v>
      </c>
      <c r="H219" s="11"/>
      <c r="I219" s="14"/>
      <c r="J219" s="10"/>
      <c r="K219" s="10"/>
    </row>
    <row r="220" spans="1:11" ht="14.1" customHeight="1">
      <c r="A220" s="44" t="s">
        <v>301</v>
      </c>
      <c r="B220" s="21" t="s">
        <v>4</v>
      </c>
      <c r="C220" s="45">
        <v>1637</v>
      </c>
      <c r="D220" s="48">
        <v>0</v>
      </c>
      <c r="E220" s="48">
        <v>0</v>
      </c>
      <c r="F220" s="46">
        <v>0.90304453000000007</v>
      </c>
      <c r="H220" s="11"/>
      <c r="I220" s="14"/>
      <c r="J220" s="10"/>
      <c r="K220" s="10"/>
    </row>
    <row r="221" spans="1:11" ht="14.1" customHeight="1">
      <c r="A221" s="44" t="s">
        <v>425</v>
      </c>
      <c r="B221" s="21" t="s">
        <v>4</v>
      </c>
      <c r="C221" s="45">
        <v>74043</v>
      </c>
      <c r="D221" s="34">
        <v>0.25</v>
      </c>
      <c r="E221" s="34">
        <v>0.25</v>
      </c>
      <c r="F221" s="46">
        <v>72.082461460000005</v>
      </c>
      <c r="H221" s="11"/>
      <c r="I221" s="14"/>
      <c r="J221" s="10"/>
      <c r="K221" s="10"/>
    </row>
    <row r="222" spans="1:11" ht="14.1" customHeight="1">
      <c r="A222" s="44" t="s">
        <v>1171</v>
      </c>
      <c r="B222" s="21" t="s">
        <v>1328</v>
      </c>
      <c r="C222" s="45">
        <v>798309</v>
      </c>
      <c r="D222" s="34">
        <v>0.01</v>
      </c>
      <c r="E222" s="34">
        <v>0.01</v>
      </c>
      <c r="F222" s="46">
        <v>29.983087879999999</v>
      </c>
      <c r="H222" s="11"/>
      <c r="I222" s="14"/>
      <c r="J222" s="10"/>
      <c r="K222" s="10"/>
    </row>
    <row r="223" spans="1:11" ht="14.1" customHeight="1">
      <c r="A223" s="44" t="s">
        <v>1172</v>
      </c>
      <c r="B223" s="21" t="s">
        <v>1320</v>
      </c>
      <c r="C223" s="45">
        <v>110393</v>
      </c>
      <c r="D223" s="34">
        <v>0.08</v>
      </c>
      <c r="E223" s="48">
        <v>0</v>
      </c>
      <c r="F223" s="46">
        <v>54.86963102</v>
      </c>
      <c r="H223" s="11"/>
      <c r="I223" s="14"/>
      <c r="J223" s="10"/>
      <c r="K223" s="10"/>
    </row>
    <row r="224" spans="1:11" ht="14.1" customHeight="1">
      <c r="A224" s="44" t="s">
        <v>1173</v>
      </c>
      <c r="B224" s="21" t="s">
        <v>78</v>
      </c>
      <c r="C224" s="45">
        <v>1517180</v>
      </c>
      <c r="D224" s="34">
        <v>0.05</v>
      </c>
      <c r="E224" s="34">
        <v>0.05</v>
      </c>
      <c r="F224" s="46">
        <v>82.304954550000005</v>
      </c>
      <c r="H224" s="11"/>
      <c r="I224" s="14"/>
      <c r="J224" s="10"/>
      <c r="K224" s="10"/>
    </row>
    <row r="225" spans="1:11" ht="14.1" customHeight="1">
      <c r="A225" s="44" t="s">
        <v>1174</v>
      </c>
      <c r="B225" s="21" t="s">
        <v>78</v>
      </c>
      <c r="C225" s="45">
        <v>888096</v>
      </c>
      <c r="D225" s="34">
        <v>0.01</v>
      </c>
      <c r="E225" s="34">
        <v>0.01</v>
      </c>
      <c r="F225" s="46">
        <v>14.69064073</v>
      </c>
      <c r="H225" s="11"/>
      <c r="I225" s="14"/>
      <c r="J225" s="10"/>
      <c r="K225" s="10"/>
    </row>
    <row r="226" spans="1:11" ht="14.1" customHeight="1">
      <c r="A226" s="44" t="s">
        <v>1175</v>
      </c>
      <c r="B226" s="21" t="s">
        <v>78</v>
      </c>
      <c r="C226" s="45">
        <v>901437</v>
      </c>
      <c r="D226" s="34">
        <v>0.03</v>
      </c>
      <c r="E226" s="34">
        <v>0.03</v>
      </c>
      <c r="F226" s="46">
        <v>3.4302562399999998</v>
      </c>
      <c r="H226" s="11"/>
      <c r="I226" s="14"/>
      <c r="J226" s="10"/>
      <c r="K226" s="10"/>
    </row>
    <row r="227" spans="1:11" ht="14.1" customHeight="1">
      <c r="A227" s="44" t="s">
        <v>1176</v>
      </c>
      <c r="B227" s="21" t="s">
        <v>1319</v>
      </c>
      <c r="C227" s="45">
        <v>494392</v>
      </c>
      <c r="D227" s="34">
        <v>0.01</v>
      </c>
      <c r="E227" s="34">
        <v>0.01</v>
      </c>
      <c r="F227" s="46">
        <v>66.510813880000001</v>
      </c>
      <c r="H227" s="11"/>
      <c r="I227" s="14"/>
      <c r="J227" s="10"/>
      <c r="K227" s="10"/>
    </row>
    <row r="228" spans="1:11" ht="14.1" customHeight="1">
      <c r="A228" s="44" t="s">
        <v>1024</v>
      </c>
      <c r="B228" s="21" t="s">
        <v>1328</v>
      </c>
      <c r="C228" s="45">
        <v>672400</v>
      </c>
      <c r="D228" s="34">
        <v>0.04</v>
      </c>
      <c r="E228" s="34">
        <v>0.04</v>
      </c>
      <c r="F228" s="46">
        <v>30.295984879999999</v>
      </c>
      <c r="H228" s="11"/>
      <c r="I228" s="14"/>
      <c r="J228" s="10"/>
      <c r="K228" s="10"/>
    </row>
    <row r="229" spans="1:11" ht="14.1" customHeight="1">
      <c r="A229" s="44" t="s">
        <v>427</v>
      </c>
      <c r="B229" s="21" t="s">
        <v>1328</v>
      </c>
      <c r="C229" s="45">
        <v>3545800</v>
      </c>
      <c r="D229" s="34">
        <v>0.04</v>
      </c>
      <c r="E229" s="34">
        <v>0.04</v>
      </c>
      <c r="F229" s="46">
        <v>29.507455109999999</v>
      </c>
      <c r="H229" s="11"/>
      <c r="I229" s="14"/>
      <c r="J229" s="10"/>
      <c r="K229" s="10"/>
    </row>
    <row r="230" spans="1:11" ht="14.1" customHeight="1">
      <c r="A230" s="44" t="s">
        <v>302</v>
      </c>
      <c r="B230" s="21" t="s">
        <v>1328</v>
      </c>
      <c r="C230" s="45">
        <v>2238500</v>
      </c>
      <c r="D230" s="34">
        <v>0.03</v>
      </c>
      <c r="E230" s="34">
        <v>0.03</v>
      </c>
      <c r="F230" s="46">
        <v>29.046521930000001</v>
      </c>
      <c r="H230" s="11"/>
      <c r="I230" s="14"/>
      <c r="J230" s="10"/>
      <c r="K230" s="10"/>
    </row>
    <row r="231" spans="1:11" ht="14.1" customHeight="1">
      <c r="A231" s="44" t="s">
        <v>1025</v>
      </c>
      <c r="B231" s="21" t="s">
        <v>1328</v>
      </c>
      <c r="C231" s="45">
        <v>5031602</v>
      </c>
      <c r="D231" s="34">
        <v>0.12</v>
      </c>
      <c r="E231" s="34">
        <v>0.12</v>
      </c>
      <c r="F231" s="46">
        <v>29.199582920000001</v>
      </c>
      <c r="H231" s="11"/>
      <c r="I231" s="14"/>
      <c r="J231" s="10"/>
      <c r="K231" s="10"/>
    </row>
    <row r="232" spans="1:11" ht="14.1" customHeight="1">
      <c r="A232" s="44" t="s">
        <v>303</v>
      </c>
      <c r="B232" s="21" t="s">
        <v>4</v>
      </c>
      <c r="C232" s="45">
        <v>189860</v>
      </c>
      <c r="D232" s="34">
        <v>0.13999999999999999</v>
      </c>
      <c r="E232" s="34">
        <v>0.13999999999999999</v>
      </c>
      <c r="F232" s="46">
        <v>71.642366999999993</v>
      </c>
      <c r="H232" s="11"/>
      <c r="I232" s="14"/>
      <c r="J232" s="10"/>
      <c r="K232" s="10"/>
    </row>
    <row r="233" spans="1:11" ht="14.1" customHeight="1">
      <c r="A233" s="44" t="s">
        <v>1177</v>
      </c>
      <c r="B233" s="21" t="s">
        <v>1321</v>
      </c>
      <c r="C233" s="45">
        <v>39650</v>
      </c>
      <c r="D233" s="34">
        <v>0.03</v>
      </c>
      <c r="E233" s="34">
        <v>0.03</v>
      </c>
      <c r="F233" s="46">
        <v>69.664067470000006</v>
      </c>
      <c r="H233" s="11"/>
      <c r="I233" s="14"/>
      <c r="J233" s="10"/>
      <c r="K233" s="10"/>
    </row>
    <row r="234" spans="1:11" ht="14.1" customHeight="1">
      <c r="A234" s="44" t="s">
        <v>540</v>
      </c>
      <c r="B234" s="21" t="s">
        <v>4</v>
      </c>
      <c r="C234" s="45">
        <v>97513</v>
      </c>
      <c r="D234" s="34">
        <v>0.03</v>
      </c>
      <c r="E234" s="34">
        <v>0.03</v>
      </c>
      <c r="F234" s="46">
        <v>68.217883929999999</v>
      </c>
      <c r="H234" s="11"/>
      <c r="I234" s="14"/>
      <c r="J234" s="10"/>
      <c r="K234" s="10"/>
    </row>
    <row r="235" spans="1:11" ht="14.1" customHeight="1">
      <c r="A235" s="44" t="s">
        <v>541</v>
      </c>
      <c r="B235" s="21" t="s">
        <v>16</v>
      </c>
      <c r="C235" s="45">
        <v>974300</v>
      </c>
      <c r="D235" s="34">
        <v>0.32</v>
      </c>
      <c r="E235" s="34">
        <v>0.32</v>
      </c>
      <c r="F235" s="46">
        <v>74.932602380000006</v>
      </c>
      <c r="H235" s="11"/>
      <c r="I235" s="14"/>
      <c r="J235" s="10"/>
      <c r="K235" s="10"/>
    </row>
    <row r="236" spans="1:11" ht="14.1" customHeight="1">
      <c r="A236" s="44" t="s">
        <v>1026</v>
      </c>
      <c r="B236" s="21" t="s">
        <v>1328</v>
      </c>
      <c r="C236" s="45">
        <v>2521800</v>
      </c>
      <c r="D236" s="34">
        <v>0.13999999999999999</v>
      </c>
      <c r="E236" s="34">
        <v>0.13999999999999999</v>
      </c>
      <c r="F236" s="46">
        <v>30.162742160000001</v>
      </c>
      <c r="H236" s="11"/>
      <c r="I236" s="14"/>
      <c r="J236" s="10"/>
      <c r="K236" s="10"/>
    </row>
    <row r="237" spans="1:11" ht="14.1" customHeight="1">
      <c r="A237" s="44" t="s">
        <v>1178</v>
      </c>
      <c r="B237" s="21" t="s">
        <v>1319</v>
      </c>
      <c r="C237" s="45">
        <v>55362391</v>
      </c>
      <c r="D237" s="34">
        <v>5.26</v>
      </c>
      <c r="E237" s="34">
        <v>5.26</v>
      </c>
      <c r="F237" s="46">
        <v>566.81216801000005</v>
      </c>
      <c r="H237" s="11"/>
      <c r="I237" s="14"/>
      <c r="J237" s="10"/>
      <c r="K237" s="10"/>
    </row>
    <row r="238" spans="1:11" ht="21" customHeight="1">
      <c r="A238" s="44" t="s">
        <v>428</v>
      </c>
      <c r="B238" s="21" t="s">
        <v>1328</v>
      </c>
      <c r="C238" s="45">
        <v>1308796</v>
      </c>
      <c r="D238" s="34">
        <v>0.04</v>
      </c>
      <c r="E238" s="34">
        <v>0.04</v>
      </c>
      <c r="F238" s="46">
        <v>29.791946790000001</v>
      </c>
      <c r="H238" s="11"/>
      <c r="I238" s="14"/>
      <c r="J238" s="10"/>
      <c r="K238" s="10"/>
    </row>
    <row r="239" spans="1:11" ht="14.1" customHeight="1">
      <c r="A239" s="44" t="s">
        <v>1179</v>
      </c>
      <c r="B239" s="21" t="s">
        <v>1321</v>
      </c>
      <c r="C239" s="45">
        <v>114047</v>
      </c>
      <c r="D239" s="34">
        <v>0.06</v>
      </c>
      <c r="E239" s="48">
        <v>0</v>
      </c>
      <c r="F239" s="46">
        <v>70.33633347</v>
      </c>
      <c r="H239" s="11"/>
      <c r="I239" s="14"/>
      <c r="J239" s="10"/>
      <c r="K239" s="10"/>
    </row>
    <row r="240" spans="1:11" ht="14.1" customHeight="1">
      <c r="A240" s="44" t="s">
        <v>1180</v>
      </c>
      <c r="B240" s="21" t="s">
        <v>1327</v>
      </c>
      <c r="C240" s="45">
        <v>2748252</v>
      </c>
      <c r="D240" s="34">
        <v>0.18</v>
      </c>
      <c r="E240" s="48">
        <v>0</v>
      </c>
      <c r="F240" s="46">
        <v>65.460876310000003</v>
      </c>
      <c r="H240" s="11"/>
      <c r="I240" s="14"/>
      <c r="J240" s="10"/>
      <c r="K240" s="10"/>
    </row>
    <row r="241" spans="1:11" ht="14.1" customHeight="1">
      <c r="A241" s="44" t="s">
        <v>41</v>
      </c>
      <c r="B241" s="21" t="s">
        <v>4</v>
      </c>
      <c r="C241" s="45">
        <v>13871</v>
      </c>
      <c r="D241" s="34">
        <v>6.8590490394067729E-3</v>
      </c>
      <c r="E241" s="34">
        <v>6.8590490394067729E-3</v>
      </c>
      <c r="F241" s="46">
        <v>17.74275544</v>
      </c>
      <c r="H241" s="11"/>
      <c r="I241" s="14"/>
      <c r="J241" s="10"/>
      <c r="K241" s="10"/>
    </row>
    <row r="242" spans="1:11" ht="14.1" customHeight="1">
      <c r="A242" s="44" t="s">
        <v>658</v>
      </c>
      <c r="B242" s="21" t="s">
        <v>16</v>
      </c>
      <c r="C242" s="45">
        <v>76300</v>
      </c>
      <c r="D242" s="34">
        <v>0.16999999999999998</v>
      </c>
      <c r="E242" s="34">
        <v>0.16999999999999998</v>
      </c>
      <c r="F242" s="46">
        <v>98.897468849999996</v>
      </c>
      <c r="H242" s="11"/>
      <c r="I242" s="14"/>
      <c r="J242" s="10"/>
      <c r="K242" s="10"/>
    </row>
    <row r="243" spans="1:11" ht="14.1" customHeight="1">
      <c r="A243" s="44" t="s">
        <v>660</v>
      </c>
      <c r="B243" s="21" t="s">
        <v>462</v>
      </c>
      <c r="C243" s="45">
        <v>677506</v>
      </c>
      <c r="D243" s="34">
        <v>0.2</v>
      </c>
      <c r="E243" s="34">
        <v>0.2</v>
      </c>
      <c r="F243" s="46">
        <v>68.530252559999994</v>
      </c>
      <c r="H243" s="11"/>
      <c r="I243" s="14"/>
      <c r="J243" s="10"/>
      <c r="K243" s="10"/>
    </row>
    <row r="244" spans="1:11" ht="14.1" customHeight="1">
      <c r="A244" s="44" t="s">
        <v>661</v>
      </c>
      <c r="B244" s="21" t="s">
        <v>16</v>
      </c>
      <c r="C244" s="45">
        <v>688000</v>
      </c>
      <c r="D244" s="34">
        <v>6.9999999999999993E-2</v>
      </c>
      <c r="E244" s="34">
        <v>6.9999999999999993E-2</v>
      </c>
      <c r="F244" s="46">
        <v>107.16622092999999</v>
      </c>
      <c r="H244" s="11"/>
      <c r="I244" s="14"/>
      <c r="J244" s="10"/>
      <c r="K244" s="10"/>
    </row>
    <row r="245" spans="1:11" ht="14.1" customHeight="1">
      <c r="A245" s="44" t="s">
        <v>1181</v>
      </c>
      <c r="B245" s="21" t="s">
        <v>1321</v>
      </c>
      <c r="C245" s="45">
        <v>56664</v>
      </c>
      <c r="D245" s="34">
        <v>6.9999999999999993E-2</v>
      </c>
      <c r="E245" s="34">
        <v>6.9999999999999993E-2</v>
      </c>
      <c r="F245" s="46">
        <v>44.750051470000002</v>
      </c>
      <c r="H245" s="11"/>
      <c r="I245" s="14"/>
      <c r="J245" s="10"/>
      <c r="K245" s="10"/>
    </row>
    <row r="246" spans="1:11" ht="14.1" customHeight="1">
      <c r="A246" s="44" t="s">
        <v>1182</v>
      </c>
      <c r="B246" s="21" t="s">
        <v>1316</v>
      </c>
      <c r="C246" s="45">
        <v>113555</v>
      </c>
      <c r="D246" s="34">
        <v>0.02</v>
      </c>
      <c r="E246" s="34">
        <v>0.02</v>
      </c>
      <c r="F246" s="46">
        <v>70.011590499999997</v>
      </c>
      <c r="H246" s="11"/>
      <c r="I246" s="14"/>
      <c r="J246" s="10"/>
      <c r="K246" s="10"/>
    </row>
    <row r="247" spans="1:11" ht="14.1" customHeight="1">
      <c r="A247" s="44" t="s">
        <v>663</v>
      </c>
      <c r="B247" s="21" t="s">
        <v>4</v>
      </c>
      <c r="C247" s="45">
        <v>28212</v>
      </c>
      <c r="D247" s="48">
        <v>0</v>
      </c>
      <c r="E247" s="48">
        <v>0</v>
      </c>
      <c r="F247" s="46">
        <v>67.57593344</v>
      </c>
      <c r="H247" s="11"/>
      <c r="I247" s="14"/>
      <c r="J247" s="10"/>
      <c r="K247" s="10"/>
    </row>
    <row r="248" spans="1:11" ht="14.1" customHeight="1">
      <c r="A248" s="44" t="s">
        <v>665</v>
      </c>
      <c r="B248" s="21" t="s">
        <v>4</v>
      </c>
      <c r="C248" s="45">
        <v>46669</v>
      </c>
      <c r="D248" s="34">
        <v>0.01</v>
      </c>
      <c r="E248" s="34">
        <v>0.01</v>
      </c>
      <c r="F248" s="46">
        <v>69.343311670000006</v>
      </c>
      <c r="H248" s="11"/>
      <c r="I248" s="14"/>
      <c r="J248" s="10"/>
      <c r="K248" s="10"/>
    </row>
    <row r="249" spans="1:11" ht="14.1" customHeight="1">
      <c r="A249" s="44" t="s">
        <v>1027</v>
      </c>
      <c r="B249" s="21" t="s">
        <v>4</v>
      </c>
      <c r="C249" s="45">
        <v>547627</v>
      </c>
      <c r="D249" s="34">
        <v>0.08</v>
      </c>
      <c r="E249" s="34">
        <v>0.08</v>
      </c>
      <c r="F249" s="46">
        <v>68.512747640000001</v>
      </c>
      <c r="H249" s="11"/>
      <c r="I249" s="14"/>
      <c r="J249" s="10"/>
      <c r="K249" s="10"/>
    </row>
    <row r="250" spans="1:11" ht="14.1" customHeight="1">
      <c r="A250" s="44" t="s">
        <v>1183</v>
      </c>
      <c r="B250" s="21" t="s">
        <v>1319</v>
      </c>
      <c r="C250" s="45">
        <v>896296</v>
      </c>
      <c r="D250" s="34">
        <v>0.16</v>
      </c>
      <c r="E250" s="34">
        <v>0.16</v>
      </c>
      <c r="F250" s="46">
        <v>69.257142740000006</v>
      </c>
      <c r="H250" s="11"/>
      <c r="I250" s="14"/>
      <c r="J250" s="10"/>
      <c r="K250" s="10"/>
    </row>
    <row r="251" spans="1:11" ht="14.1" customHeight="1">
      <c r="A251" s="44" t="s">
        <v>115</v>
      </c>
      <c r="B251" s="21" t="s">
        <v>16</v>
      </c>
      <c r="C251" s="45">
        <v>19100</v>
      </c>
      <c r="D251" s="34">
        <v>5.4573755752298867E-3</v>
      </c>
      <c r="E251" s="34">
        <v>5.4573755752298864E-5</v>
      </c>
      <c r="F251" s="46">
        <v>15.453965779999999</v>
      </c>
      <c r="H251" s="11"/>
      <c r="I251" s="14"/>
      <c r="J251" s="10"/>
      <c r="K251" s="10"/>
    </row>
    <row r="252" spans="1:11" ht="14.1" customHeight="1">
      <c r="A252" s="44" t="s">
        <v>667</v>
      </c>
      <c r="B252" s="21" t="s">
        <v>1328</v>
      </c>
      <c r="C252" s="45">
        <v>2438400</v>
      </c>
      <c r="D252" s="34">
        <v>0.03</v>
      </c>
      <c r="E252" s="34">
        <v>0.03</v>
      </c>
      <c r="F252" s="46">
        <v>28.931703049999999</v>
      </c>
      <c r="H252" s="11"/>
      <c r="I252" s="14"/>
      <c r="J252" s="10"/>
      <c r="K252" s="10"/>
    </row>
    <row r="253" spans="1:11" ht="14.1" customHeight="1">
      <c r="A253" s="44" t="s">
        <v>429</v>
      </c>
      <c r="B253" s="21" t="s">
        <v>1328</v>
      </c>
      <c r="C253" s="45">
        <v>5104495</v>
      </c>
      <c r="D253" s="34">
        <v>0.03</v>
      </c>
      <c r="E253" s="34">
        <v>0.03</v>
      </c>
      <c r="F253" s="46">
        <v>31.2845923</v>
      </c>
      <c r="H253" s="11"/>
      <c r="I253" s="14"/>
      <c r="J253" s="10"/>
      <c r="K253" s="10"/>
    </row>
    <row r="254" spans="1:11" ht="14.1" customHeight="1">
      <c r="A254" s="44" t="s">
        <v>430</v>
      </c>
      <c r="B254" s="21" t="s">
        <v>1328</v>
      </c>
      <c r="C254" s="45">
        <v>977235</v>
      </c>
      <c r="D254" s="34">
        <v>0.11</v>
      </c>
      <c r="E254" s="34">
        <v>0.11</v>
      </c>
      <c r="F254" s="46">
        <v>29.67515513</v>
      </c>
      <c r="H254" s="11"/>
      <c r="I254" s="14"/>
      <c r="J254" s="10"/>
      <c r="K254" s="10"/>
    </row>
    <row r="255" spans="1:11" ht="14.1" customHeight="1">
      <c r="A255" s="44" t="s">
        <v>305</v>
      </c>
      <c r="B255" s="21" t="s">
        <v>16</v>
      </c>
      <c r="C255" s="45">
        <v>1605500</v>
      </c>
      <c r="D255" s="34">
        <v>0.21</v>
      </c>
      <c r="E255" s="34">
        <v>0.21</v>
      </c>
      <c r="F255" s="46">
        <v>98.927975149999995</v>
      </c>
      <c r="H255" s="11"/>
      <c r="I255" s="14"/>
      <c r="J255" s="10"/>
      <c r="K255" s="10"/>
    </row>
    <row r="256" spans="1:11" ht="14.1" customHeight="1">
      <c r="A256" s="44" t="s">
        <v>1028</v>
      </c>
      <c r="B256" s="21" t="s">
        <v>4</v>
      </c>
      <c r="C256" s="45">
        <v>40328</v>
      </c>
      <c r="D256" s="34">
        <v>0.1</v>
      </c>
      <c r="E256" s="34">
        <v>0.1</v>
      </c>
      <c r="F256" s="46">
        <v>69.122722699999997</v>
      </c>
      <c r="H256" s="11"/>
      <c r="I256" s="14"/>
      <c r="J256" s="10"/>
      <c r="K256" s="10"/>
    </row>
    <row r="257" spans="1:11" ht="14.1" customHeight="1">
      <c r="A257" s="44" t="s">
        <v>1029</v>
      </c>
      <c r="B257" s="21" t="s">
        <v>1328</v>
      </c>
      <c r="C257" s="45">
        <v>7091500</v>
      </c>
      <c r="D257" s="34">
        <v>0.15</v>
      </c>
      <c r="E257" s="34">
        <v>0.15</v>
      </c>
      <c r="F257" s="46">
        <v>28.590249539999999</v>
      </c>
      <c r="H257" s="11"/>
      <c r="I257" s="14"/>
      <c r="J257" s="10"/>
      <c r="K257" s="10"/>
    </row>
    <row r="258" spans="1:11" ht="14.1" customHeight="1">
      <c r="A258" s="44" t="s">
        <v>1184</v>
      </c>
      <c r="B258" s="21" t="s">
        <v>1325</v>
      </c>
      <c r="C258" s="45">
        <v>580320</v>
      </c>
      <c r="D258" s="34">
        <v>4.25</v>
      </c>
      <c r="E258" s="34">
        <v>4.25</v>
      </c>
      <c r="F258" s="46">
        <v>64.248337930000005</v>
      </c>
      <c r="H258" s="11"/>
      <c r="I258" s="14"/>
      <c r="J258" s="10"/>
      <c r="K258" s="10"/>
    </row>
    <row r="259" spans="1:11" ht="14.1" customHeight="1">
      <c r="A259" s="44" t="s">
        <v>1185</v>
      </c>
      <c r="B259" s="21" t="s">
        <v>1318</v>
      </c>
      <c r="C259" s="45">
        <v>767615</v>
      </c>
      <c r="D259" s="34">
        <v>0.01</v>
      </c>
      <c r="E259" s="34">
        <v>0.01</v>
      </c>
      <c r="F259" s="46">
        <v>69.351717620000002</v>
      </c>
      <c r="H259" s="11"/>
      <c r="I259" s="14"/>
      <c r="J259" s="10"/>
      <c r="K259" s="10"/>
    </row>
    <row r="260" spans="1:11" ht="14.1" customHeight="1">
      <c r="A260" s="44" t="s">
        <v>1030</v>
      </c>
      <c r="B260" s="21" t="s">
        <v>16</v>
      </c>
      <c r="C260" s="45">
        <v>2235500</v>
      </c>
      <c r="D260" s="34">
        <v>0.15</v>
      </c>
      <c r="E260" s="34">
        <v>0.15</v>
      </c>
      <c r="F260" s="46">
        <v>100.7117877</v>
      </c>
      <c r="H260" s="11"/>
      <c r="I260" s="14"/>
      <c r="J260" s="10"/>
      <c r="K260" s="10"/>
    </row>
    <row r="261" spans="1:11" ht="14.1" customHeight="1">
      <c r="A261" s="44" t="s">
        <v>1186</v>
      </c>
      <c r="B261" s="21" t="s">
        <v>1319</v>
      </c>
      <c r="C261" s="45">
        <v>978382</v>
      </c>
      <c r="D261" s="34">
        <v>0.26</v>
      </c>
      <c r="E261" s="34">
        <v>0.26</v>
      </c>
      <c r="F261" s="46">
        <v>70.479644070000006</v>
      </c>
      <c r="H261" s="11"/>
      <c r="I261" s="14"/>
      <c r="J261" s="10"/>
      <c r="K261" s="10"/>
    </row>
    <row r="262" spans="1:11" ht="14.1" customHeight="1">
      <c r="A262" s="44" t="s">
        <v>306</v>
      </c>
      <c r="B262" s="21" t="s">
        <v>4</v>
      </c>
      <c r="C262" s="45">
        <v>41755</v>
      </c>
      <c r="D262" s="34">
        <v>0.01</v>
      </c>
      <c r="E262" s="34">
        <v>0.01</v>
      </c>
      <c r="F262" s="46">
        <v>68.846263440000001</v>
      </c>
      <c r="H262" s="11"/>
      <c r="I262" s="14"/>
      <c r="J262" s="10"/>
      <c r="K262" s="10"/>
    </row>
    <row r="263" spans="1:11" ht="14.1" customHeight="1">
      <c r="A263" s="44" t="s">
        <v>1187</v>
      </c>
      <c r="B263" s="21" t="s">
        <v>1319</v>
      </c>
      <c r="C263" s="45">
        <v>442628</v>
      </c>
      <c r="D263" s="34">
        <v>0.16999999999999998</v>
      </c>
      <c r="E263" s="34">
        <v>0.16999999999999998</v>
      </c>
      <c r="F263" s="46">
        <v>68.676603830000005</v>
      </c>
      <c r="H263" s="11"/>
      <c r="I263" s="14"/>
      <c r="J263" s="10"/>
      <c r="K263" s="10"/>
    </row>
    <row r="264" spans="1:11" ht="14.1" customHeight="1">
      <c r="A264" s="44" t="s">
        <v>432</v>
      </c>
      <c r="B264" s="21" t="s">
        <v>1328</v>
      </c>
      <c r="C264" s="45">
        <v>1821444</v>
      </c>
      <c r="D264" s="34">
        <v>0.01</v>
      </c>
      <c r="E264" s="34">
        <v>0.01</v>
      </c>
      <c r="F264" s="46">
        <v>30.734027139999998</v>
      </c>
      <c r="H264" s="11"/>
      <c r="I264" s="14"/>
      <c r="J264" s="10"/>
      <c r="K264" s="10"/>
    </row>
    <row r="265" spans="1:11" ht="14.1" customHeight="1">
      <c r="A265" s="44" t="s">
        <v>1188</v>
      </c>
      <c r="B265" s="21" t="s">
        <v>1325</v>
      </c>
      <c r="C265" s="45">
        <v>291679</v>
      </c>
      <c r="D265" s="34">
        <v>0.15</v>
      </c>
      <c r="E265" s="34">
        <v>0.15</v>
      </c>
      <c r="F265" s="46">
        <v>68.532587030000002</v>
      </c>
      <c r="H265" s="11"/>
      <c r="I265" s="14"/>
      <c r="J265" s="10"/>
      <c r="K265" s="10"/>
    </row>
    <row r="266" spans="1:11" ht="14.1" customHeight="1">
      <c r="A266" s="44" t="s">
        <v>1031</v>
      </c>
      <c r="B266" s="21" t="s">
        <v>4</v>
      </c>
      <c r="C266" s="45">
        <v>86909</v>
      </c>
      <c r="D266" s="34">
        <v>0.13</v>
      </c>
      <c r="E266" s="34">
        <v>0.13</v>
      </c>
      <c r="F266" s="46">
        <v>69.362544409999998</v>
      </c>
      <c r="H266" s="11"/>
      <c r="I266" s="14"/>
      <c r="J266" s="10"/>
      <c r="K266" s="10"/>
    </row>
    <row r="267" spans="1:11" ht="14.1" customHeight="1">
      <c r="A267" s="44" t="s">
        <v>674</v>
      </c>
      <c r="B267" s="21" t="s">
        <v>1328</v>
      </c>
      <c r="C267" s="45">
        <v>1229600</v>
      </c>
      <c r="D267" s="34">
        <v>0.02</v>
      </c>
      <c r="E267" s="34">
        <v>0.02</v>
      </c>
      <c r="F267" s="46">
        <v>30.426647750000001</v>
      </c>
      <c r="H267" s="11"/>
      <c r="I267" s="14"/>
      <c r="J267" s="10"/>
      <c r="K267" s="10"/>
    </row>
    <row r="268" spans="1:11" ht="14.1" customHeight="1">
      <c r="A268" s="44" t="s">
        <v>1189</v>
      </c>
      <c r="B268" s="21" t="s">
        <v>1331</v>
      </c>
      <c r="C268" s="45">
        <v>565953</v>
      </c>
      <c r="D268" s="34">
        <v>0.11</v>
      </c>
      <c r="E268" s="34">
        <v>0.11</v>
      </c>
      <c r="F268" s="46">
        <v>69.47051965</v>
      </c>
      <c r="H268" s="11"/>
      <c r="I268" s="14"/>
      <c r="J268" s="10"/>
      <c r="K268" s="10"/>
    </row>
    <row r="269" spans="1:11" ht="14.1" customHeight="1">
      <c r="A269" s="44" t="s">
        <v>675</v>
      </c>
      <c r="B269" s="21" t="s">
        <v>1324</v>
      </c>
      <c r="C269" s="45">
        <v>4076325</v>
      </c>
      <c r="D269" s="34">
        <v>0.16999999999999998</v>
      </c>
      <c r="E269" s="34">
        <v>0.16999999999999998</v>
      </c>
      <c r="F269" s="46">
        <v>135.24973277000001</v>
      </c>
      <c r="H269" s="11"/>
      <c r="I269" s="14"/>
      <c r="J269" s="10"/>
      <c r="K269" s="10"/>
    </row>
    <row r="270" spans="1:11" ht="14.1" customHeight="1">
      <c r="A270" s="44" t="s">
        <v>1190</v>
      </c>
      <c r="B270" s="21" t="s">
        <v>1319</v>
      </c>
      <c r="C270" s="45">
        <v>95637</v>
      </c>
      <c r="D270" s="34">
        <v>0.06</v>
      </c>
      <c r="E270" s="34">
        <v>0.06</v>
      </c>
      <c r="F270" s="46">
        <v>70.037993779999994</v>
      </c>
      <c r="H270" s="11"/>
      <c r="I270" s="14"/>
      <c r="J270" s="10"/>
      <c r="K270" s="10"/>
    </row>
    <row r="271" spans="1:11" ht="14.1" customHeight="1">
      <c r="A271" s="44" t="s">
        <v>42</v>
      </c>
      <c r="B271" s="21" t="s">
        <v>4</v>
      </c>
      <c r="C271" s="45">
        <v>58205</v>
      </c>
      <c r="D271" s="34">
        <v>0.01</v>
      </c>
      <c r="E271" s="34">
        <v>0.01</v>
      </c>
      <c r="F271" s="46">
        <v>70.045091189999994</v>
      </c>
      <c r="H271" s="11"/>
      <c r="I271" s="14"/>
      <c r="J271" s="10"/>
      <c r="K271" s="10"/>
    </row>
    <row r="272" spans="1:11" ht="14.1" customHeight="1">
      <c r="A272" s="44" t="s">
        <v>1191</v>
      </c>
      <c r="B272" s="21" t="s">
        <v>1319</v>
      </c>
      <c r="C272" s="45">
        <v>89755</v>
      </c>
      <c r="D272" s="34">
        <v>0.06</v>
      </c>
      <c r="E272" s="34">
        <v>0.06</v>
      </c>
      <c r="F272" s="46">
        <v>37.846700839999997</v>
      </c>
      <c r="H272" s="11"/>
      <c r="I272" s="14"/>
      <c r="J272" s="10"/>
      <c r="K272" s="10"/>
    </row>
    <row r="273" spans="1:11" ht="14.1" customHeight="1">
      <c r="A273" s="44" t="s">
        <v>1192</v>
      </c>
      <c r="B273" s="21" t="s">
        <v>1327</v>
      </c>
      <c r="C273" s="45">
        <v>2707661</v>
      </c>
      <c r="D273" s="34">
        <v>0.01</v>
      </c>
      <c r="E273" s="34">
        <v>0.01</v>
      </c>
      <c r="F273" s="46">
        <v>70.087287680000003</v>
      </c>
      <c r="H273" s="11"/>
      <c r="I273" s="14"/>
      <c r="J273" s="10"/>
      <c r="K273" s="10"/>
    </row>
    <row r="274" spans="1:11" ht="14.1" customHeight="1">
      <c r="A274" s="44" t="s">
        <v>104</v>
      </c>
      <c r="B274" s="21" t="s">
        <v>4</v>
      </c>
      <c r="C274" s="45">
        <v>1357</v>
      </c>
      <c r="D274" s="34">
        <v>4.854282106407867E-4</v>
      </c>
      <c r="E274" s="34">
        <v>4.854282106407867E-4</v>
      </c>
      <c r="F274" s="46">
        <v>6.2055591300000001</v>
      </c>
      <c r="H274" s="11"/>
      <c r="I274" s="14"/>
      <c r="J274" s="10"/>
      <c r="K274" s="10"/>
    </row>
    <row r="275" spans="1:11" ht="14.1" customHeight="1">
      <c r="A275" s="44" t="s">
        <v>1193</v>
      </c>
      <c r="B275" s="21" t="s">
        <v>1325</v>
      </c>
      <c r="C275" s="45">
        <v>362517</v>
      </c>
      <c r="D275" s="34">
        <v>0.02</v>
      </c>
      <c r="E275" s="34">
        <v>0.02</v>
      </c>
      <c r="F275" s="46">
        <v>69.122627649999998</v>
      </c>
      <c r="H275" s="11"/>
      <c r="I275" s="14"/>
      <c r="J275" s="10"/>
      <c r="K275" s="10"/>
    </row>
    <row r="276" spans="1:11" ht="14.1" customHeight="1">
      <c r="A276" s="44" t="s">
        <v>1194</v>
      </c>
      <c r="B276" s="21" t="s">
        <v>1326</v>
      </c>
      <c r="C276" s="45">
        <v>74866</v>
      </c>
      <c r="D276" s="34">
        <v>0.09</v>
      </c>
      <c r="E276" s="48">
        <v>0</v>
      </c>
      <c r="F276" s="46">
        <v>63.926432220000002</v>
      </c>
      <c r="H276" s="11"/>
      <c r="I276" s="14"/>
      <c r="J276" s="10"/>
      <c r="K276" s="13"/>
    </row>
    <row r="277" spans="1:11" ht="14.1" customHeight="1">
      <c r="A277" s="44" t="s">
        <v>1195</v>
      </c>
      <c r="B277" s="21" t="s">
        <v>1327</v>
      </c>
      <c r="C277" s="45">
        <v>1965844</v>
      </c>
      <c r="D277" s="34">
        <v>0.24</v>
      </c>
      <c r="E277" s="34">
        <v>0.24</v>
      </c>
      <c r="F277" s="46">
        <v>67.466163739999999</v>
      </c>
      <c r="H277" s="11"/>
      <c r="I277" s="14"/>
      <c r="J277" s="10"/>
      <c r="K277" s="10"/>
    </row>
    <row r="278" spans="1:11" ht="14.1" customHeight="1">
      <c r="A278" s="44" t="s">
        <v>1196</v>
      </c>
      <c r="B278" s="21" t="s">
        <v>16</v>
      </c>
      <c r="C278" s="45">
        <v>317700</v>
      </c>
      <c r="D278" s="34">
        <v>0.02</v>
      </c>
      <c r="E278" s="34">
        <v>0.02</v>
      </c>
      <c r="F278" s="46">
        <v>107.93305463999999</v>
      </c>
      <c r="H278" s="11"/>
      <c r="I278" s="14"/>
      <c r="J278" s="10"/>
      <c r="K278" s="10"/>
    </row>
    <row r="279" spans="1:11" ht="14.1" customHeight="1">
      <c r="A279" s="44" t="s">
        <v>1032</v>
      </c>
      <c r="B279" s="21" t="s">
        <v>16</v>
      </c>
      <c r="C279" s="45">
        <v>25269</v>
      </c>
      <c r="D279" s="34">
        <v>0.36</v>
      </c>
      <c r="E279" s="34">
        <v>0.36</v>
      </c>
      <c r="F279" s="46">
        <v>98.919745689999999</v>
      </c>
      <c r="H279" s="11"/>
      <c r="I279" s="14"/>
      <c r="J279" s="10"/>
      <c r="K279" s="10"/>
    </row>
    <row r="280" spans="1:11" ht="14.1" customHeight="1">
      <c r="A280" s="44" t="s">
        <v>1033</v>
      </c>
      <c r="B280" s="21" t="s">
        <v>16</v>
      </c>
      <c r="C280" s="45">
        <v>4550</v>
      </c>
      <c r="D280" s="34">
        <v>0.32</v>
      </c>
      <c r="E280" s="34">
        <v>0.32</v>
      </c>
      <c r="F280" s="46">
        <v>99.981918399999998</v>
      </c>
      <c r="H280" s="11"/>
      <c r="I280" s="14"/>
      <c r="J280" s="10"/>
      <c r="K280" s="10"/>
    </row>
    <row r="281" spans="1:11" s="9" customFormat="1" ht="14.1" customHeight="1">
      <c r="A281" s="44" t="s">
        <v>1197</v>
      </c>
      <c r="B281" s="21" t="s">
        <v>1324</v>
      </c>
      <c r="C281" s="45">
        <v>380799</v>
      </c>
      <c r="D281" s="34">
        <v>0.35000000000000003</v>
      </c>
      <c r="E281" s="34">
        <v>0.35000000000000003</v>
      </c>
      <c r="F281" s="46">
        <v>108.31474464999999</v>
      </c>
      <c r="H281" s="11"/>
      <c r="I281" s="14"/>
      <c r="J281" s="10"/>
      <c r="K281" s="10"/>
    </row>
    <row r="282" spans="1:11" ht="14.1" customHeight="1">
      <c r="A282" s="44" t="s">
        <v>1034</v>
      </c>
      <c r="B282" s="21" t="s">
        <v>1328</v>
      </c>
      <c r="C282" s="45">
        <v>835100</v>
      </c>
      <c r="D282" s="34">
        <v>0.08</v>
      </c>
      <c r="E282" s="34">
        <v>0.08</v>
      </c>
      <c r="F282" s="46">
        <v>30.069352169999998</v>
      </c>
      <c r="H282" s="11"/>
      <c r="I282" s="14"/>
      <c r="J282" s="10"/>
      <c r="K282" s="10"/>
    </row>
    <row r="283" spans="1:11" ht="14.1" customHeight="1">
      <c r="A283" s="44" t="s">
        <v>680</v>
      </c>
      <c r="B283" s="21" t="s">
        <v>1328</v>
      </c>
      <c r="C283" s="45">
        <v>2979200</v>
      </c>
      <c r="D283" s="34">
        <v>0.09</v>
      </c>
      <c r="E283" s="34">
        <v>0.09</v>
      </c>
      <c r="F283" s="46">
        <v>29.699431189999999</v>
      </c>
      <c r="H283" s="11"/>
      <c r="I283" s="14"/>
      <c r="J283" s="10"/>
      <c r="K283" s="10"/>
    </row>
    <row r="284" spans="1:11" ht="14.1" customHeight="1">
      <c r="A284" s="44" t="s">
        <v>2</v>
      </c>
      <c r="B284" s="21" t="s">
        <v>4</v>
      </c>
      <c r="C284" s="45">
        <v>88370</v>
      </c>
      <c r="D284" s="34">
        <v>8.6791792389887478E-4</v>
      </c>
      <c r="E284" s="34">
        <v>8.6791792389887478E-4</v>
      </c>
      <c r="F284" s="46">
        <v>89.873209080000009</v>
      </c>
      <c r="H284" s="11"/>
      <c r="I284" s="14"/>
      <c r="J284" s="10"/>
      <c r="K284" s="10"/>
    </row>
    <row r="285" spans="1:11" ht="14.1" customHeight="1">
      <c r="A285" s="44" t="s">
        <v>1198</v>
      </c>
      <c r="B285" s="21" t="s">
        <v>4</v>
      </c>
      <c r="C285" s="45">
        <v>51136</v>
      </c>
      <c r="D285" s="48">
        <v>0</v>
      </c>
      <c r="E285" s="48">
        <v>0</v>
      </c>
      <c r="F285" s="46">
        <v>71.967033499999999</v>
      </c>
      <c r="H285" s="11"/>
      <c r="I285" s="14"/>
      <c r="J285" s="10"/>
      <c r="K285" s="10"/>
    </row>
    <row r="286" spans="1:11" ht="14.1" customHeight="1">
      <c r="A286" s="44" t="s">
        <v>681</v>
      </c>
      <c r="B286" s="21" t="s">
        <v>16</v>
      </c>
      <c r="C286" s="45">
        <v>904500</v>
      </c>
      <c r="D286" s="34">
        <v>0.38</v>
      </c>
      <c r="E286" s="34">
        <v>0.38</v>
      </c>
      <c r="F286" s="46">
        <v>101.33388468</v>
      </c>
      <c r="H286" s="11"/>
      <c r="I286" s="14"/>
      <c r="J286" s="10"/>
      <c r="K286" s="10"/>
    </row>
    <row r="287" spans="1:11" ht="14.1" customHeight="1">
      <c r="A287" s="44" t="s">
        <v>1199</v>
      </c>
      <c r="B287" s="21" t="s">
        <v>16</v>
      </c>
      <c r="C287" s="45">
        <v>581400</v>
      </c>
      <c r="D287" s="34">
        <v>2.1392480905323891E-2</v>
      </c>
      <c r="E287" s="34">
        <v>2.001392480905324E-2</v>
      </c>
      <c r="F287" s="46">
        <v>106.98403945</v>
      </c>
      <c r="H287" s="12"/>
      <c r="I287" s="14"/>
      <c r="J287" s="10"/>
      <c r="K287" s="10"/>
    </row>
    <row r="288" spans="1:11" ht="14.1" customHeight="1">
      <c r="A288" s="44" t="s">
        <v>1200</v>
      </c>
      <c r="B288" s="21" t="s">
        <v>16</v>
      </c>
      <c r="C288" s="45">
        <v>5098</v>
      </c>
      <c r="D288" s="34">
        <v>0.12</v>
      </c>
      <c r="E288" s="34">
        <v>0.12</v>
      </c>
      <c r="F288" s="46">
        <v>34.511237270000002</v>
      </c>
      <c r="H288" s="12"/>
      <c r="I288" s="14"/>
      <c r="J288" s="10"/>
      <c r="K288" s="10"/>
    </row>
    <row r="289" spans="1:11" ht="14.1" customHeight="1">
      <c r="A289" s="44" t="s">
        <v>583</v>
      </c>
      <c r="B289" s="21" t="s">
        <v>4</v>
      </c>
      <c r="C289" s="45">
        <v>2600</v>
      </c>
      <c r="D289" s="34">
        <v>1.3578337633609399E-4</v>
      </c>
      <c r="E289" s="34">
        <v>1.3578337633609399E-4</v>
      </c>
      <c r="F289" s="46">
        <v>0.32890020000000003</v>
      </c>
      <c r="H289" s="12"/>
      <c r="I289" s="14"/>
      <c r="J289" s="10"/>
      <c r="K289" s="10"/>
    </row>
    <row r="290" spans="1:11" ht="14.1" customHeight="1">
      <c r="A290" s="44" t="s">
        <v>435</v>
      </c>
      <c r="B290" s="21" t="s">
        <v>4</v>
      </c>
      <c r="C290" s="45">
        <v>71973</v>
      </c>
      <c r="D290" s="34">
        <v>0.02</v>
      </c>
      <c r="E290" s="34">
        <v>0.02</v>
      </c>
      <c r="F290" s="46">
        <v>69.210899510000004</v>
      </c>
      <c r="H290" s="11"/>
      <c r="I290" s="14"/>
      <c r="J290" s="10"/>
      <c r="K290" s="10"/>
    </row>
    <row r="291" spans="1:11" ht="14.1" customHeight="1">
      <c r="A291" s="44" t="s">
        <v>682</v>
      </c>
      <c r="B291" s="21" t="s">
        <v>16</v>
      </c>
      <c r="C291" s="45">
        <v>624600</v>
      </c>
      <c r="D291" s="34">
        <v>0.3</v>
      </c>
      <c r="E291" s="34">
        <v>0.3</v>
      </c>
      <c r="F291" s="46">
        <v>86.537685409999995</v>
      </c>
      <c r="H291" s="11"/>
      <c r="I291" s="14"/>
      <c r="J291" s="10"/>
      <c r="K291" s="10"/>
    </row>
    <row r="292" spans="1:11" ht="14.1" customHeight="1">
      <c r="A292" s="44" t="s">
        <v>1035</v>
      </c>
      <c r="B292" s="21" t="s">
        <v>16</v>
      </c>
      <c r="C292" s="45">
        <v>1107600</v>
      </c>
      <c r="D292" s="34">
        <v>0.12</v>
      </c>
      <c r="E292" s="34">
        <v>0.12</v>
      </c>
      <c r="F292" s="46">
        <v>99.318146429999999</v>
      </c>
      <c r="H292" s="11"/>
      <c r="I292" s="14"/>
      <c r="J292" s="10"/>
      <c r="K292" s="10"/>
    </row>
    <row r="293" spans="1:11" ht="14.1" customHeight="1">
      <c r="A293" s="44" t="s">
        <v>1201</v>
      </c>
      <c r="B293" s="21" t="s">
        <v>4</v>
      </c>
      <c r="C293" s="45">
        <v>12762</v>
      </c>
      <c r="D293" s="34">
        <v>0.01</v>
      </c>
      <c r="E293" s="34">
        <v>0.01</v>
      </c>
      <c r="F293" s="46">
        <v>73.216929640000004</v>
      </c>
      <c r="H293" s="11"/>
      <c r="I293" s="14"/>
      <c r="J293" s="10"/>
      <c r="K293" s="10"/>
    </row>
    <row r="294" spans="1:11" ht="14.1" customHeight="1">
      <c r="A294" s="44" t="s">
        <v>1202</v>
      </c>
      <c r="B294" s="21" t="s">
        <v>1326</v>
      </c>
      <c r="C294" s="45">
        <v>362468</v>
      </c>
      <c r="D294" s="34">
        <v>0.13</v>
      </c>
      <c r="E294" s="34">
        <v>0.13</v>
      </c>
      <c r="F294" s="46">
        <v>67.523112929999996</v>
      </c>
      <c r="H294" s="11"/>
      <c r="I294" s="14"/>
      <c r="J294" s="10"/>
      <c r="K294" s="10"/>
    </row>
    <row r="295" spans="1:11" ht="14.1" customHeight="1">
      <c r="A295" s="44" t="s">
        <v>685</v>
      </c>
      <c r="B295" s="21" t="s">
        <v>16</v>
      </c>
      <c r="C295" s="45">
        <v>1186300</v>
      </c>
      <c r="D295" s="34">
        <v>0.3</v>
      </c>
      <c r="E295" s="34">
        <v>0.3</v>
      </c>
      <c r="F295" s="46">
        <v>102.44958453</v>
      </c>
      <c r="H295" s="11"/>
      <c r="I295" s="14"/>
      <c r="J295" s="10"/>
      <c r="K295" s="10"/>
    </row>
    <row r="296" spans="1:11" ht="14.1" customHeight="1">
      <c r="A296" s="44" t="s">
        <v>686</v>
      </c>
      <c r="B296" s="21" t="s">
        <v>16</v>
      </c>
      <c r="C296" s="45">
        <v>506200</v>
      </c>
      <c r="D296" s="34">
        <v>0.05</v>
      </c>
      <c r="E296" s="34">
        <v>0.05</v>
      </c>
      <c r="F296" s="46">
        <v>102.27709041</v>
      </c>
      <c r="H296" s="11"/>
      <c r="I296" s="14"/>
      <c r="J296" s="10"/>
      <c r="K296" s="10"/>
    </row>
    <row r="297" spans="1:11" ht="14.1" customHeight="1">
      <c r="A297" s="44" t="s">
        <v>1036</v>
      </c>
      <c r="B297" s="21" t="s">
        <v>16</v>
      </c>
      <c r="C297" s="45">
        <v>87200</v>
      </c>
      <c r="D297" s="34">
        <v>0.06</v>
      </c>
      <c r="E297" s="34">
        <v>0.06</v>
      </c>
      <c r="F297" s="46">
        <v>43.678870660000001</v>
      </c>
      <c r="H297" s="11"/>
      <c r="I297" s="14"/>
      <c r="J297" s="10"/>
      <c r="K297" s="10"/>
    </row>
    <row r="298" spans="1:11" ht="14.1" customHeight="1">
      <c r="A298" s="44" t="s">
        <v>1203</v>
      </c>
      <c r="B298" s="21" t="s">
        <v>1323</v>
      </c>
      <c r="C298" s="45">
        <v>331427</v>
      </c>
      <c r="D298" s="34">
        <v>0.04</v>
      </c>
      <c r="E298" s="34">
        <v>0.04</v>
      </c>
      <c r="F298" s="46">
        <v>68.191451760000007</v>
      </c>
      <c r="H298" s="11"/>
      <c r="I298" s="14"/>
      <c r="J298" s="10"/>
      <c r="K298" s="10"/>
    </row>
    <row r="299" spans="1:11" ht="14.1" customHeight="1">
      <c r="A299" s="44" t="s">
        <v>1204</v>
      </c>
      <c r="B299" s="21" t="s">
        <v>1323</v>
      </c>
      <c r="C299" s="45">
        <v>2609421</v>
      </c>
      <c r="D299" s="34">
        <v>6.9999999999999993E-2</v>
      </c>
      <c r="E299" s="34">
        <v>6.9999999999999993E-2</v>
      </c>
      <c r="F299" s="46">
        <v>69.665463360000004</v>
      </c>
      <c r="H299" s="11"/>
      <c r="I299" s="14"/>
      <c r="J299" s="10"/>
      <c r="K299" s="10"/>
    </row>
    <row r="300" spans="1:11" ht="14.1" customHeight="1">
      <c r="A300" s="44" t="s">
        <v>688</v>
      </c>
      <c r="B300" s="21" t="s">
        <v>16</v>
      </c>
      <c r="C300" s="45">
        <v>1273900</v>
      </c>
      <c r="D300" s="34">
        <v>0.36</v>
      </c>
      <c r="E300" s="34">
        <v>0.36</v>
      </c>
      <c r="F300" s="46">
        <v>101.91451213000001</v>
      </c>
      <c r="H300" s="11"/>
      <c r="I300" s="14"/>
      <c r="J300" s="10"/>
      <c r="K300" s="10"/>
    </row>
    <row r="301" spans="1:11" ht="14.1" customHeight="1">
      <c r="A301" s="44" t="s">
        <v>689</v>
      </c>
      <c r="B301" s="21" t="s">
        <v>16</v>
      </c>
      <c r="C301" s="45">
        <v>678500</v>
      </c>
      <c r="D301" s="34">
        <v>0.43</v>
      </c>
      <c r="E301" s="34">
        <v>0.43</v>
      </c>
      <c r="F301" s="46">
        <v>102.28194806</v>
      </c>
      <c r="H301" s="11"/>
      <c r="I301" s="14"/>
      <c r="J301" s="10"/>
      <c r="K301" s="10"/>
    </row>
    <row r="302" spans="1:11" ht="14.1" customHeight="1">
      <c r="A302" s="44" t="s">
        <v>1205</v>
      </c>
      <c r="B302" s="21" t="s">
        <v>1326</v>
      </c>
      <c r="C302" s="45">
        <v>219632</v>
      </c>
      <c r="D302" s="34">
        <v>0.12</v>
      </c>
      <c r="E302" s="48">
        <v>0</v>
      </c>
      <c r="F302" s="46">
        <v>52.08505014</v>
      </c>
      <c r="H302" s="11"/>
      <c r="I302" s="14"/>
      <c r="J302" s="10"/>
      <c r="K302" s="10"/>
    </row>
    <row r="303" spans="1:11" ht="14.1" customHeight="1">
      <c r="A303" s="44" t="s">
        <v>988</v>
      </c>
      <c r="B303" s="21" t="s">
        <v>4</v>
      </c>
      <c r="C303" s="45">
        <v>4536</v>
      </c>
      <c r="D303" s="34">
        <v>5.3811896671477942E-3</v>
      </c>
      <c r="E303" s="34">
        <v>5.3811896671477942E-3</v>
      </c>
      <c r="F303" s="46">
        <v>6.4232630500000001</v>
      </c>
      <c r="H303" s="11"/>
      <c r="I303" s="14"/>
      <c r="J303" s="10"/>
      <c r="K303" s="10"/>
    </row>
    <row r="304" spans="1:11" ht="14.1" customHeight="1">
      <c r="A304" s="44" t="s">
        <v>691</v>
      </c>
      <c r="B304" s="21" t="s">
        <v>4</v>
      </c>
      <c r="C304" s="45">
        <v>9557</v>
      </c>
      <c r="D304" s="34">
        <v>0.01</v>
      </c>
      <c r="E304" s="34">
        <v>0.01</v>
      </c>
      <c r="F304" s="46">
        <v>70.812000929999996</v>
      </c>
      <c r="H304" s="11"/>
      <c r="I304" s="14"/>
      <c r="J304" s="10"/>
      <c r="K304" s="10"/>
    </row>
    <row r="305" spans="1:11" ht="14.1" customHeight="1">
      <c r="A305" s="44" t="s">
        <v>1037</v>
      </c>
      <c r="B305" s="21" t="s">
        <v>4</v>
      </c>
      <c r="C305" s="45">
        <v>85568</v>
      </c>
      <c r="D305" s="34">
        <v>0.1</v>
      </c>
      <c r="E305" s="34">
        <v>0.1</v>
      </c>
      <c r="F305" s="46">
        <v>71.168063029999999</v>
      </c>
      <c r="H305" s="11"/>
      <c r="I305" s="14"/>
      <c r="J305" s="10"/>
      <c r="K305" s="10"/>
    </row>
    <row r="306" spans="1:11" ht="14.1" customHeight="1">
      <c r="A306" s="44" t="s">
        <v>1038</v>
      </c>
      <c r="B306" s="21" t="s">
        <v>4</v>
      </c>
      <c r="C306" s="45">
        <v>68486</v>
      </c>
      <c r="D306" s="34">
        <v>0.05</v>
      </c>
      <c r="E306" s="34">
        <v>0.05</v>
      </c>
      <c r="F306" s="46">
        <v>69.517540929999996</v>
      </c>
      <c r="H306" s="11"/>
      <c r="I306" s="14"/>
      <c r="J306" s="10"/>
      <c r="K306" s="10"/>
    </row>
    <row r="307" spans="1:11" ht="14.1" customHeight="1">
      <c r="A307" s="44" t="s">
        <v>1039</v>
      </c>
      <c r="B307" s="21" t="s">
        <v>4</v>
      </c>
      <c r="C307" s="45">
        <v>18938</v>
      </c>
      <c r="D307" s="34">
        <v>0.05</v>
      </c>
      <c r="E307" s="34">
        <v>0.05</v>
      </c>
      <c r="F307" s="46">
        <v>70.496653890000005</v>
      </c>
      <c r="H307" s="11"/>
      <c r="I307" s="14"/>
      <c r="J307" s="10"/>
      <c r="K307" s="10"/>
    </row>
    <row r="308" spans="1:11" ht="14.1" customHeight="1">
      <c r="A308" s="44" t="s">
        <v>1206</v>
      </c>
      <c r="B308" s="21" t="s">
        <v>1327</v>
      </c>
      <c r="C308" s="45">
        <v>418499</v>
      </c>
      <c r="D308" s="34">
        <v>6.9999999999999993E-2</v>
      </c>
      <c r="E308" s="34">
        <v>6.9999999999999993E-2</v>
      </c>
      <c r="F308" s="46">
        <v>67.661878770000001</v>
      </c>
      <c r="H308" s="11"/>
      <c r="I308" s="14"/>
      <c r="J308" s="10"/>
      <c r="K308" s="10"/>
    </row>
    <row r="309" spans="1:11" ht="14.1" customHeight="1">
      <c r="A309" s="44" t="s">
        <v>437</v>
      </c>
      <c r="B309" s="21" t="s">
        <v>4</v>
      </c>
      <c r="C309" s="45">
        <v>53419</v>
      </c>
      <c r="D309" s="34">
        <v>0.09</v>
      </c>
      <c r="E309" s="34">
        <v>0.09</v>
      </c>
      <c r="F309" s="46">
        <v>70.117494109999996</v>
      </c>
      <c r="H309" s="11"/>
      <c r="I309" s="14"/>
      <c r="J309" s="10"/>
      <c r="K309" s="10"/>
    </row>
    <row r="310" spans="1:11" ht="14.1" customHeight="1">
      <c r="A310" s="44" t="s">
        <v>208</v>
      </c>
      <c r="B310" s="21" t="s">
        <v>1328</v>
      </c>
      <c r="C310" s="45">
        <v>829235</v>
      </c>
      <c r="D310" s="34">
        <v>0.13</v>
      </c>
      <c r="E310" s="34">
        <v>0.13</v>
      </c>
      <c r="F310" s="46">
        <v>29.548472650000001</v>
      </c>
      <c r="H310" s="11"/>
      <c r="I310" s="14"/>
      <c r="J310" s="10"/>
      <c r="K310" s="10"/>
    </row>
    <row r="311" spans="1:11" ht="14.1" customHeight="1">
      <c r="A311" s="44" t="s">
        <v>46</v>
      </c>
      <c r="B311" s="21" t="s">
        <v>18</v>
      </c>
      <c r="C311" s="45">
        <v>89134</v>
      </c>
      <c r="D311" s="34">
        <v>0.03</v>
      </c>
      <c r="E311" s="34">
        <v>0.03</v>
      </c>
      <c r="F311" s="46">
        <v>71.930612310000001</v>
      </c>
      <c r="H311" s="11"/>
      <c r="I311" s="14"/>
      <c r="J311" s="10"/>
      <c r="K311" s="10"/>
    </row>
    <row r="312" spans="1:11" ht="14.1" customHeight="1">
      <c r="A312" s="44" t="s">
        <v>694</v>
      </c>
      <c r="B312" s="21" t="s">
        <v>4</v>
      </c>
      <c r="C312" s="45">
        <v>21555</v>
      </c>
      <c r="D312" s="34">
        <v>0.01</v>
      </c>
      <c r="E312" s="34">
        <v>0.01</v>
      </c>
      <c r="F312" s="46">
        <v>70.057516800000002</v>
      </c>
      <c r="H312" s="11"/>
      <c r="I312" s="14"/>
      <c r="J312" s="10"/>
      <c r="K312" s="10"/>
    </row>
    <row r="313" spans="1:11" ht="14.1" customHeight="1">
      <c r="A313" s="44" t="s">
        <v>695</v>
      </c>
      <c r="B313" s="21" t="s">
        <v>4</v>
      </c>
      <c r="C313" s="45">
        <v>130207</v>
      </c>
      <c r="D313" s="34">
        <v>0.06</v>
      </c>
      <c r="E313" s="34">
        <v>0.06</v>
      </c>
      <c r="F313" s="46">
        <v>67.714904669999996</v>
      </c>
      <c r="H313" s="11"/>
      <c r="I313" s="14"/>
      <c r="J313" s="10"/>
      <c r="K313" s="10"/>
    </row>
    <row r="314" spans="1:11" ht="14.1" customHeight="1">
      <c r="A314" s="44" t="s">
        <v>1207</v>
      </c>
      <c r="B314" s="21" t="s">
        <v>1316</v>
      </c>
      <c r="C314" s="45">
        <v>103339</v>
      </c>
      <c r="D314" s="34">
        <v>0.06</v>
      </c>
      <c r="E314" s="34">
        <v>0.06</v>
      </c>
      <c r="F314" s="46">
        <v>69.554539770000005</v>
      </c>
      <c r="H314" s="11"/>
      <c r="I314" s="14"/>
      <c r="J314" s="10"/>
      <c r="K314" s="10"/>
    </row>
    <row r="315" spans="1:11" ht="14.1" customHeight="1">
      <c r="A315" s="44" t="s">
        <v>696</v>
      </c>
      <c r="B315" s="21" t="s">
        <v>1324</v>
      </c>
      <c r="C315" s="45">
        <v>4524087</v>
      </c>
      <c r="D315" s="34">
        <v>0.2</v>
      </c>
      <c r="E315" s="34">
        <v>0.2</v>
      </c>
      <c r="F315" s="46">
        <v>106.58799891</v>
      </c>
      <c r="H315" s="11"/>
      <c r="I315" s="14"/>
      <c r="J315" s="10"/>
      <c r="K315" s="10"/>
    </row>
    <row r="316" spans="1:11" ht="14.1" customHeight="1">
      <c r="A316" s="44" t="s">
        <v>1208</v>
      </c>
      <c r="B316" s="21" t="s">
        <v>4</v>
      </c>
      <c r="C316" s="45">
        <v>35896</v>
      </c>
      <c r="D316" s="34">
        <v>0.05</v>
      </c>
      <c r="E316" s="34">
        <v>0.05</v>
      </c>
      <c r="F316" s="46">
        <v>69.761183110000005</v>
      </c>
      <c r="H316" s="11"/>
      <c r="I316" s="14"/>
      <c r="J316" s="10"/>
      <c r="K316" s="10"/>
    </row>
    <row r="317" spans="1:11" ht="14.1" customHeight="1">
      <c r="A317" s="44" t="s">
        <v>1209</v>
      </c>
      <c r="B317" s="21" t="s">
        <v>1326</v>
      </c>
      <c r="C317" s="45">
        <v>816</v>
      </c>
      <c r="D317" s="34">
        <v>1.6315376222378577E-4</v>
      </c>
      <c r="E317" s="34">
        <v>1.6315376222378577E-4</v>
      </c>
      <c r="F317" s="46">
        <v>4.3424552400000005</v>
      </c>
      <c r="H317" s="11"/>
      <c r="I317" s="14"/>
      <c r="J317" s="10"/>
      <c r="K317" s="10"/>
    </row>
    <row r="318" spans="1:11" ht="14.1" customHeight="1">
      <c r="A318" s="44" t="s">
        <v>697</v>
      </c>
      <c r="B318" s="21" t="s">
        <v>4</v>
      </c>
      <c r="C318" s="45">
        <v>41806</v>
      </c>
      <c r="D318" s="34">
        <v>6.9999999999999993E-2</v>
      </c>
      <c r="E318" s="34">
        <v>6.9999999999999993E-2</v>
      </c>
      <c r="F318" s="46">
        <v>71.757847220000002</v>
      </c>
      <c r="H318" s="11"/>
      <c r="I318" s="14"/>
      <c r="J318" s="10"/>
      <c r="K318" s="10"/>
    </row>
    <row r="319" spans="1:11" ht="14.1" customHeight="1">
      <c r="A319" s="44" t="s">
        <v>1210</v>
      </c>
      <c r="B319" s="21" t="s">
        <v>1318</v>
      </c>
      <c r="C319" s="45">
        <v>2128459</v>
      </c>
      <c r="D319" s="34">
        <v>6.9999999999999993E-2</v>
      </c>
      <c r="E319" s="34">
        <v>6.9999999999999993E-2</v>
      </c>
      <c r="F319" s="46">
        <v>34.19017616</v>
      </c>
      <c r="H319" s="11"/>
      <c r="I319" s="14"/>
      <c r="J319" s="10"/>
      <c r="K319" s="10"/>
    </row>
    <row r="320" spans="1:11" ht="14.1" customHeight="1">
      <c r="A320" s="44" t="s">
        <v>699</v>
      </c>
      <c r="B320" s="21" t="s">
        <v>4</v>
      </c>
      <c r="C320" s="45">
        <v>58134</v>
      </c>
      <c r="D320" s="34">
        <v>0.02</v>
      </c>
      <c r="E320" s="34">
        <v>0.02</v>
      </c>
      <c r="F320" s="46">
        <v>70.174037549999994</v>
      </c>
      <c r="H320" s="11"/>
      <c r="I320" s="14"/>
      <c r="J320" s="10"/>
      <c r="K320" s="10"/>
    </row>
    <row r="321" spans="1:11" ht="14.1" customHeight="1">
      <c r="A321" s="44" t="s">
        <v>1211</v>
      </c>
      <c r="B321" s="21" t="s">
        <v>1319</v>
      </c>
      <c r="C321" s="45">
        <v>2652797</v>
      </c>
      <c r="D321" s="34">
        <v>0.13</v>
      </c>
      <c r="E321" s="34">
        <v>0.13</v>
      </c>
      <c r="F321" s="46">
        <v>66.849781280000002</v>
      </c>
      <c r="H321" s="11"/>
      <c r="I321" s="14"/>
      <c r="J321" s="10"/>
      <c r="K321" s="10"/>
    </row>
    <row r="322" spans="1:11" ht="14.1" customHeight="1">
      <c r="A322" s="44" t="s">
        <v>1212</v>
      </c>
      <c r="B322" s="21" t="s">
        <v>4</v>
      </c>
      <c r="C322" s="45">
        <v>78692</v>
      </c>
      <c r="D322" s="34">
        <v>1.6468732674441842E-2</v>
      </c>
      <c r="E322" s="34">
        <v>1.6468732674441842E-2</v>
      </c>
      <c r="F322" s="46">
        <v>115.38071112999999</v>
      </c>
      <c r="H322" s="11"/>
      <c r="I322" s="14"/>
      <c r="J322" s="10"/>
      <c r="K322" s="10"/>
    </row>
    <row r="323" spans="1:11" ht="14.1" customHeight="1">
      <c r="A323" s="44" t="s">
        <v>701</v>
      </c>
      <c r="B323" s="21" t="s">
        <v>4</v>
      </c>
      <c r="C323" s="45">
        <v>18448</v>
      </c>
      <c r="D323" s="34">
        <v>0.03</v>
      </c>
      <c r="E323" s="34">
        <v>0.03</v>
      </c>
      <c r="F323" s="46">
        <v>69.548078520000004</v>
      </c>
      <c r="H323" s="11"/>
      <c r="I323" s="14"/>
      <c r="J323" s="10"/>
      <c r="K323" s="10"/>
    </row>
    <row r="324" spans="1:11" ht="14.1" customHeight="1">
      <c r="A324" s="44" t="s">
        <v>309</v>
      </c>
      <c r="B324" s="21" t="s">
        <v>16</v>
      </c>
      <c r="C324" s="45">
        <v>786000</v>
      </c>
      <c r="D324" s="34">
        <v>0.05</v>
      </c>
      <c r="E324" s="34">
        <v>0.05</v>
      </c>
      <c r="F324" s="46">
        <v>101.16466721</v>
      </c>
      <c r="H324" s="11"/>
      <c r="I324" s="14"/>
      <c r="J324" s="10"/>
      <c r="K324" s="10"/>
    </row>
    <row r="325" spans="1:11" ht="14.1" customHeight="1">
      <c r="A325" s="44" t="s">
        <v>1040</v>
      </c>
      <c r="B325" s="21" t="s">
        <v>4</v>
      </c>
      <c r="C325" s="45">
        <v>147966</v>
      </c>
      <c r="D325" s="34">
        <v>6.9999999999999993E-2</v>
      </c>
      <c r="E325" s="34">
        <v>6.9999999999999993E-2</v>
      </c>
      <c r="F325" s="46">
        <v>68.641890140000001</v>
      </c>
      <c r="H325" s="11"/>
      <c r="I325" s="14"/>
      <c r="J325" s="10"/>
      <c r="K325" s="10"/>
    </row>
    <row r="326" spans="1:11" ht="14.1" customHeight="1">
      <c r="A326" s="44" t="s">
        <v>102</v>
      </c>
      <c r="B326" s="21" t="s">
        <v>4</v>
      </c>
      <c r="C326" s="45">
        <v>36241</v>
      </c>
      <c r="D326" s="34">
        <v>1.513529143342505E-3</v>
      </c>
      <c r="E326" s="34">
        <v>1.513529143342505E-3</v>
      </c>
      <c r="F326" s="46">
        <v>111.24824541000001</v>
      </c>
      <c r="H326" s="11"/>
      <c r="I326" s="14"/>
      <c r="J326" s="10"/>
      <c r="K326" s="10"/>
    </row>
    <row r="327" spans="1:11" ht="14.1" customHeight="1">
      <c r="A327" s="44" t="s">
        <v>547</v>
      </c>
      <c r="B327" s="21" t="s">
        <v>16</v>
      </c>
      <c r="C327" s="45">
        <v>1469000</v>
      </c>
      <c r="D327" s="34">
        <v>0.22999999999999998</v>
      </c>
      <c r="E327" s="34">
        <v>0.22999999999999998</v>
      </c>
      <c r="F327" s="46">
        <v>98.873007580000007</v>
      </c>
      <c r="H327" s="11"/>
      <c r="I327" s="14"/>
      <c r="J327" s="10"/>
      <c r="K327" s="10"/>
    </row>
    <row r="328" spans="1:11" ht="14.1" customHeight="1">
      <c r="A328" s="44" t="s">
        <v>1213</v>
      </c>
      <c r="B328" s="21" t="s">
        <v>4</v>
      </c>
      <c r="C328" s="45">
        <v>22362</v>
      </c>
      <c r="D328" s="34">
        <v>3.1028956840827371E-3</v>
      </c>
      <c r="E328" s="34">
        <v>3.1028956840827371E-3</v>
      </c>
      <c r="F328" s="46">
        <v>39.652917560000006</v>
      </c>
      <c r="H328" s="11"/>
      <c r="I328" s="14"/>
      <c r="J328" s="10"/>
      <c r="K328" s="10"/>
    </row>
    <row r="329" spans="1:11" ht="14.1" customHeight="1">
      <c r="A329" s="44" t="s">
        <v>1214</v>
      </c>
      <c r="B329" s="21" t="s">
        <v>16</v>
      </c>
      <c r="C329" s="45">
        <v>373300</v>
      </c>
      <c r="D329" s="34">
        <v>0.27999999999999997</v>
      </c>
      <c r="E329" s="34">
        <v>0.27999999999999997</v>
      </c>
      <c r="F329" s="46">
        <v>102.37492683000001</v>
      </c>
      <c r="H329" s="11"/>
      <c r="I329" s="14"/>
      <c r="J329" s="10"/>
      <c r="K329" s="10"/>
    </row>
    <row r="330" spans="1:11" ht="14.1" customHeight="1">
      <c r="A330" s="44" t="s">
        <v>702</v>
      </c>
      <c r="B330" s="21" t="s">
        <v>1324</v>
      </c>
      <c r="C330" s="45">
        <v>7465878</v>
      </c>
      <c r="D330" s="34">
        <v>0.27</v>
      </c>
      <c r="E330" s="34">
        <v>0.27</v>
      </c>
      <c r="F330" s="46">
        <v>129.40740313000001</v>
      </c>
      <c r="H330" s="11"/>
      <c r="I330" s="14"/>
      <c r="J330" s="10"/>
      <c r="K330" s="10"/>
    </row>
    <row r="331" spans="1:11" ht="14.1" customHeight="1">
      <c r="A331" s="44" t="s">
        <v>1215</v>
      </c>
      <c r="B331" s="21" t="s">
        <v>1317</v>
      </c>
      <c r="C331" s="45">
        <v>8534</v>
      </c>
      <c r="D331" s="34">
        <v>6.6553857176871486E-4</v>
      </c>
      <c r="E331" s="34">
        <v>6.6553857176871486E-4</v>
      </c>
      <c r="F331" s="46">
        <v>4.6739004500000005</v>
      </c>
      <c r="H331" s="11"/>
      <c r="I331" s="14"/>
      <c r="J331" s="10"/>
      <c r="K331" s="10"/>
    </row>
    <row r="332" spans="1:11" ht="14.1" customHeight="1">
      <c r="A332" s="44" t="s">
        <v>1216</v>
      </c>
      <c r="B332" s="21" t="s">
        <v>78</v>
      </c>
      <c r="C332" s="45">
        <v>581583</v>
      </c>
      <c r="D332" s="34">
        <v>6.9999999999999993E-2</v>
      </c>
      <c r="E332" s="34">
        <v>6.9999999999999993E-2</v>
      </c>
      <c r="F332" s="46">
        <v>10.175877119999999</v>
      </c>
      <c r="H332" s="11"/>
      <c r="I332" s="14"/>
      <c r="J332" s="10"/>
      <c r="K332" s="10"/>
    </row>
    <row r="333" spans="1:11" ht="14.1" customHeight="1">
      <c r="A333" s="44" t="s">
        <v>703</v>
      </c>
      <c r="B333" s="21" t="s">
        <v>1328</v>
      </c>
      <c r="C333" s="45">
        <v>3104700</v>
      </c>
      <c r="D333" s="34">
        <v>0.11</v>
      </c>
      <c r="E333" s="34">
        <v>0.11</v>
      </c>
      <c r="F333" s="46">
        <v>29.791001690000002</v>
      </c>
      <c r="H333" s="11"/>
      <c r="I333" s="14"/>
      <c r="J333" s="10"/>
      <c r="K333" s="10"/>
    </row>
    <row r="334" spans="1:11" ht="14.1" customHeight="1">
      <c r="A334" s="44" t="s">
        <v>48</v>
      </c>
      <c r="B334" s="21" t="s">
        <v>4</v>
      </c>
      <c r="C334" s="45">
        <v>91717</v>
      </c>
      <c r="D334" s="34">
        <v>5.8934628987403258E-4</v>
      </c>
      <c r="E334" s="34">
        <v>5.8934628987403258E-4</v>
      </c>
      <c r="F334" s="46">
        <v>79.00732189</v>
      </c>
      <c r="H334" s="11"/>
      <c r="I334" s="14"/>
      <c r="J334" s="10"/>
      <c r="K334" s="10"/>
    </row>
    <row r="335" spans="1:11" ht="14.1" customHeight="1">
      <c r="A335" s="44" t="s">
        <v>347</v>
      </c>
      <c r="B335" s="21" t="s">
        <v>4</v>
      </c>
      <c r="C335" s="45">
        <v>23117</v>
      </c>
      <c r="D335" s="34">
        <v>1.1153013470260768E-4</v>
      </c>
      <c r="E335" s="34">
        <v>1.1153013470260768E-4</v>
      </c>
      <c r="F335" s="46">
        <v>81.105142909999998</v>
      </c>
      <c r="H335" s="11"/>
      <c r="I335" s="14"/>
      <c r="J335" s="10"/>
      <c r="K335" s="10"/>
    </row>
    <row r="336" spans="1:11" ht="14.1" customHeight="1">
      <c r="A336" s="44" t="s">
        <v>1217</v>
      </c>
      <c r="B336" s="21" t="s">
        <v>4</v>
      </c>
      <c r="C336" s="45">
        <v>469285</v>
      </c>
      <c r="D336" s="34">
        <v>0.18</v>
      </c>
      <c r="E336" s="34">
        <v>0.18</v>
      </c>
      <c r="F336" s="46">
        <v>70.368904900000004</v>
      </c>
      <c r="H336" s="11"/>
      <c r="I336" s="14"/>
      <c r="J336" s="10"/>
      <c r="K336" s="10"/>
    </row>
    <row r="337" spans="1:11" ht="14.1" customHeight="1">
      <c r="A337" s="44" t="s">
        <v>49</v>
      </c>
      <c r="B337" s="21" t="s">
        <v>4</v>
      </c>
      <c r="C337" s="45">
        <v>48964</v>
      </c>
      <c r="D337" s="34">
        <v>3.5660534879224586E-4</v>
      </c>
      <c r="E337" s="34">
        <v>3.5660534879224586E-4</v>
      </c>
      <c r="F337" s="46">
        <v>152.27643813999998</v>
      </c>
      <c r="H337" s="11"/>
      <c r="I337" s="14"/>
      <c r="J337" s="10"/>
      <c r="K337" s="10"/>
    </row>
    <row r="338" spans="1:11" ht="14.1" customHeight="1">
      <c r="A338" s="44" t="s">
        <v>705</v>
      </c>
      <c r="B338" s="21" t="s">
        <v>1328</v>
      </c>
      <c r="C338" s="45">
        <v>495700</v>
      </c>
      <c r="D338" s="34">
        <v>0.01</v>
      </c>
      <c r="E338" s="34">
        <v>0.01</v>
      </c>
      <c r="F338" s="46">
        <v>30.617968820000002</v>
      </c>
      <c r="H338" s="11"/>
      <c r="I338" s="14"/>
      <c r="J338" s="10"/>
      <c r="K338" s="10"/>
    </row>
    <row r="339" spans="1:11" ht="14.1" customHeight="1">
      <c r="A339" s="44" t="s">
        <v>1041</v>
      </c>
      <c r="B339" s="21" t="s">
        <v>16</v>
      </c>
      <c r="C339" s="45">
        <v>2627800</v>
      </c>
      <c r="D339" s="34">
        <v>0.16999999999999998</v>
      </c>
      <c r="E339" s="34">
        <v>0.16999999999999998</v>
      </c>
      <c r="F339" s="46">
        <v>101.51699511</v>
      </c>
      <c r="H339" s="11"/>
      <c r="I339" s="14"/>
      <c r="J339" s="10"/>
      <c r="K339" s="10"/>
    </row>
    <row r="340" spans="1:11" ht="14.1" customHeight="1">
      <c r="A340" s="44" t="s">
        <v>235</v>
      </c>
      <c r="B340" s="21" t="s">
        <v>16</v>
      </c>
      <c r="C340" s="45">
        <v>713800</v>
      </c>
      <c r="D340" s="34">
        <v>0.02</v>
      </c>
      <c r="E340" s="34">
        <v>0.02</v>
      </c>
      <c r="F340" s="46">
        <v>97.198066049999994</v>
      </c>
      <c r="H340" s="11"/>
      <c r="I340" s="14"/>
      <c r="J340" s="10"/>
      <c r="K340" s="10"/>
    </row>
    <row r="341" spans="1:11" ht="14.1" customHeight="1">
      <c r="A341" s="44" t="s">
        <v>1218</v>
      </c>
      <c r="B341" s="21" t="s">
        <v>16</v>
      </c>
      <c r="C341" s="45">
        <v>2265100</v>
      </c>
      <c r="D341" s="34">
        <v>0.15</v>
      </c>
      <c r="E341" s="34">
        <v>0.15</v>
      </c>
      <c r="F341" s="46">
        <v>104.05387387</v>
      </c>
      <c r="H341" s="11"/>
      <c r="I341" s="14"/>
      <c r="J341" s="10"/>
      <c r="K341" s="10"/>
    </row>
    <row r="342" spans="1:11" ht="14.1" customHeight="1">
      <c r="A342" s="44" t="s">
        <v>1219</v>
      </c>
      <c r="B342" s="21" t="s">
        <v>16</v>
      </c>
      <c r="C342" s="45">
        <v>1491300</v>
      </c>
      <c r="D342" s="34">
        <v>0.01</v>
      </c>
      <c r="E342" s="34">
        <v>0.01</v>
      </c>
      <c r="F342" s="46">
        <v>111.53376627</v>
      </c>
      <c r="H342" s="11"/>
      <c r="I342" s="14"/>
      <c r="J342" s="10"/>
      <c r="K342" s="10"/>
    </row>
    <row r="343" spans="1:11" ht="14.1" customHeight="1">
      <c r="A343" s="44" t="s">
        <v>236</v>
      </c>
      <c r="B343" s="21" t="s">
        <v>16</v>
      </c>
      <c r="C343" s="45">
        <v>622000</v>
      </c>
      <c r="D343" s="34">
        <v>0.04</v>
      </c>
      <c r="E343" s="34">
        <v>0.04</v>
      </c>
      <c r="F343" s="46">
        <v>98.231002029999999</v>
      </c>
      <c r="H343" s="11"/>
      <c r="I343" s="14"/>
      <c r="J343" s="10"/>
      <c r="K343" s="10"/>
    </row>
    <row r="344" spans="1:11" ht="14.1" customHeight="1">
      <c r="A344" s="44" t="s">
        <v>707</v>
      </c>
      <c r="B344" s="21" t="s">
        <v>16</v>
      </c>
      <c r="C344" s="45">
        <v>538000</v>
      </c>
      <c r="D344" s="34">
        <v>0.27</v>
      </c>
      <c r="E344" s="34">
        <v>0.27</v>
      </c>
      <c r="F344" s="46">
        <v>103.32647231999999</v>
      </c>
      <c r="H344" s="11"/>
      <c r="I344" s="14"/>
      <c r="J344" s="10"/>
      <c r="K344" s="10"/>
    </row>
    <row r="345" spans="1:11" ht="14.1" customHeight="1">
      <c r="A345" s="44" t="s">
        <v>1220</v>
      </c>
      <c r="B345" s="21" t="s">
        <v>16</v>
      </c>
      <c r="C345" s="45">
        <v>482800</v>
      </c>
      <c r="D345" s="34">
        <v>0.13</v>
      </c>
      <c r="E345" s="34">
        <v>0.13</v>
      </c>
      <c r="F345" s="46">
        <v>100.61909658</v>
      </c>
      <c r="H345" s="11"/>
      <c r="I345" s="14"/>
      <c r="J345" s="10"/>
      <c r="K345" s="10"/>
    </row>
    <row r="346" spans="1:11" ht="14.1" customHeight="1">
      <c r="A346" s="44" t="s">
        <v>210</v>
      </c>
      <c r="B346" s="21" t="s">
        <v>16</v>
      </c>
      <c r="C346" s="45">
        <v>744000</v>
      </c>
      <c r="D346" s="34">
        <v>0.03</v>
      </c>
      <c r="E346" s="34">
        <v>0.03</v>
      </c>
      <c r="F346" s="46">
        <v>108.06871411</v>
      </c>
      <c r="H346" s="11"/>
      <c r="I346" s="14"/>
      <c r="J346" s="10"/>
      <c r="K346" s="10"/>
    </row>
    <row r="347" spans="1:11" ht="14.1" customHeight="1">
      <c r="A347" s="44" t="s">
        <v>50</v>
      </c>
      <c r="B347" s="21" t="s">
        <v>4</v>
      </c>
      <c r="C347" s="45">
        <v>15618</v>
      </c>
      <c r="D347" s="34">
        <v>1.1643415215776332E-3</v>
      </c>
      <c r="E347" s="34">
        <v>1.1643415215776332E-3</v>
      </c>
      <c r="F347" s="46">
        <v>7.1115720900000001</v>
      </c>
      <c r="H347" s="11"/>
      <c r="I347" s="14"/>
      <c r="J347" s="10"/>
      <c r="K347" s="10"/>
    </row>
    <row r="348" spans="1:11" ht="14.1" customHeight="1">
      <c r="A348" s="44" t="s">
        <v>108</v>
      </c>
      <c r="B348" s="21" t="s">
        <v>4</v>
      </c>
      <c r="C348" s="45">
        <v>115467</v>
      </c>
      <c r="D348" s="34">
        <v>1.1084176937557269E-2</v>
      </c>
      <c r="E348" s="34">
        <v>1.1084176937557269E-2</v>
      </c>
      <c r="F348" s="46">
        <v>40.13195185</v>
      </c>
      <c r="H348" s="11"/>
      <c r="I348" s="14"/>
      <c r="J348" s="10"/>
      <c r="K348" s="10"/>
    </row>
    <row r="349" spans="1:11" ht="14.1" customHeight="1">
      <c r="A349" s="44" t="s">
        <v>1221</v>
      </c>
      <c r="B349" s="21" t="s">
        <v>4</v>
      </c>
      <c r="C349" s="45">
        <v>23793</v>
      </c>
      <c r="D349" s="34">
        <v>0.01</v>
      </c>
      <c r="E349" s="34">
        <v>0.01</v>
      </c>
      <c r="F349" s="46">
        <v>69.687667579999996</v>
      </c>
      <c r="H349" s="11"/>
      <c r="I349" s="14"/>
      <c r="J349" s="10"/>
      <c r="K349" s="10"/>
    </row>
    <row r="350" spans="1:11" ht="14.1" customHeight="1">
      <c r="A350" s="44" t="s">
        <v>1222</v>
      </c>
      <c r="B350" s="21" t="s">
        <v>16</v>
      </c>
      <c r="C350" s="45">
        <v>733600</v>
      </c>
      <c r="D350" s="34">
        <v>0.13999999999999999</v>
      </c>
      <c r="E350" s="34">
        <v>0.13999999999999999</v>
      </c>
      <c r="F350" s="46">
        <v>113.44405072000001</v>
      </c>
      <c r="H350" s="11"/>
      <c r="I350" s="14"/>
      <c r="J350" s="10"/>
      <c r="K350" s="10"/>
    </row>
    <row r="351" spans="1:11" ht="14.1" customHeight="1">
      <c r="A351" s="44" t="s">
        <v>1223</v>
      </c>
      <c r="B351" s="21" t="s">
        <v>4</v>
      </c>
      <c r="C351" s="45">
        <v>53273</v>
      </c>
      <c r="D351" s="34">
        <v>0.13999999999999999</v>
      </c>
      <c r="E351" s="34">
        <v>0.13999999999999999</v>
      </c>
      <c r="F351" s="46">
        <v>69.573705360000005</v>
      </c>
      <c r="H351" s="11"/>
      <c r="I351" s="14"/>
      <c r="J351" s="10"/>
      <c r="K351" s="10"/>
    </row>
    <row r="352" spans="1:11" ht="14.1" customHeight="1">
      <c r="A352" s="44" t="s">
        <v>1224</v>
      </c>
      <c r="B352" s="21" t="s">
        <v>4</v>
      </c>
      <c r="C352" s="45">
        <v>8641</v>
      </c>
      <c r="D352" s="34">
        <v>1.090702069687014E-2</v>
      </c>
      <c r="E352" s="34">
        <v>1.090702069687014E-2</v>
      </c>
      <c r="F352" s="46">
        <v>28.965607139999999</v>
      </c>
      <c r="H352" s="11"/>
      <c r="I352" s="14"/>
      <c r="J352" s="10"/>
      <c r="K352" s="10"/>
    </row>
    <row r="353" spans="1:11" ht="20.25" customHeight="1">
      <c r="A353" s="44" t="s">
        <v>1225</v>
      </c>
      <c r="B353" s="21" t="s">
        <v>1321</v>
      </c>
      <c r="C353" s="45">
        <v>20198</v>
      </c>
      <c r="D353" s="34">
        <v>0.02</v>
      </c>
      <c r="E353" s="34">
        <v>0.02</v>
      </c>
      <c r="F353" s="46">
        <v>70.281893339999996</v>
      </c>
      <c r="H353" s="11"/>
      <c r="I353" s="14"/>
      <c r="J353" s="10"/>
      <c r="K353" s="10"/>
    </row>
    <row r="354" spans="1:11" ht="14.1" customHeight="1">
      <c r="A354" s="44" t="s">
        <v>1226</v>
      </c>
      <c r="B354" s="21" t="s">
        <v>4</v>
      </c>
      <c r="C354" s="45">
        <v>21756</v>
      </c>
      <c r="D354" s="34">
        <v>0.11</v>
      </c>
      <c r="E354" s="34">
        <v>0.11</v>
      </c>
      <c r="F354" s="46">
        <v>71.068064809999996</v>
      </c>
      <c r="H354" s="11"/>
      <c r="I354" s="14"/>
      <c r="J354" s="10"/>
      <c r="K354" s="10"/>
    </row>
    <row r="355" spans="1:11" ht="14.1" customHeight="1">
      <c r="A355" s="44" t="s">
        <v>441</v>
      </c>
      <c r="B355" s="21" t="s">
        <v>1328</v>
      </c>
      <c r="C355" s="45">
        <v>6429800</v>
      </c>
      <c r="D355" s="34">
        <v>0.1</v>
      </c>
      <c r="E355" s="34">
        <v>0.1</v>
      </c>
      <c r="F355" s="46">
        <v>30.663699479999998</v>
      </c>
      <c r="H355" s="11"/>
      <c r="I355" s="14"/>
      <c r="J355" s="10"/>
      <c r="K355" s="10"/>
    </row>
    <row r="356" spans="1:11" ht="14.1" customHeight="1">
      <c r="A356" s="44" t="s">
        <v>442</v>
      </c>
      <c r="B356" s="21" t="s">
        <v>3</v>
      </c>
      <c r="C356" s="45">
        <v>3695000</v>
      </c>
      <c r="D356" s="34">
        <v>4.32</v>
      </c>
      <c r="E356" s="34">
        <v>4.32</v>
      </c>
      <c r="F356" s="46">
        <v>45.741761070000003</v>
      </c>
      <c r="H356" s="11"/>
      <c r="I356" s="14"/>
      <c r="J356" s="10"/>
      <c r="K356" s="10"/>
    </row>
    <row r="357" spans="1:11" ht="14.1" customHeight="1">
      <c r="A357" s="44" t="s">
        <v>1042</v>
      </c>
      <c r="B357" s="21" t="s">
        <v>1324</v>
      </c>
      <c r="C357" s="45">
        <v>758752</v>
      </c>
      <c r="D357" s="34">
        <v>0.02</v>
      </c>
      <c r="E357" s="34">
        <v>0.02</v>
      </c>
      <c r="F357" s="46">
        <v>127.74313917000001</v>
      </c>
      <c r="H357" s="11"/>
      <c r="I357" s="14"/>
      <c r="J357" s="10"/>
      <c r="K357" s="10"/>
    </row>
    <row r="358" spans="1:11" ht="14.1" customHeight="1">
      <c r="A358" s="44" t="s">
        <v>1043</v>
      </c>
      <c r="B358" s="21" t="s">
        <v>4</v>
      </c>
      <c r="C358" s="45">
        <v>183745</v>
      </c>
      <c r="D358" s="34">
        <v>0.2</v>
      </c>
      <c r="E358" s="34">
        <v>0.2</v>
      </c>
      <c r="F358" s="46">
        <v>69.283772380000002</v>
      </c>
      <c r="H358" s="11"/>
      <c r="I358" s="14"/>
      <c r="J358" s="10"/>
      <c r="K358" s="10"/>
    </row>
    <row r="359" spans="1:11" ht="14.1" customHeight="1">
      <c r="A359" s="44" t="s">
        <v>1227</v>
      </c>
      <c r="B359" s="21" t="s">
        <v>1316</v>
      </c>
      <c r="C359" s="45">
        <v>31884</v>
      </c>
      <c r="D359" s="34">
        <v>1.216946564885496E-3</v>
      </c>
      <c r="E359" s="34">
        <v>1.216946564885496E-3</v>
      </c>
      <c r="F359" s="46">
        <v>22.64465646</v>
      </c>
      <c r="H359" s="11"/>
      <c r="I359" s="14"/>
      <c r="J359" s="10"/>
      <c r="K359" s="10"/>
    </row>
    <row r="360" spans="1:11" ht="14.1" customHeight="1">
      <c r="A360" s="44" t="s">
        <v>1228</v>
      </c>
      <c r="B360" s="21" t="s">
        <v>4</v>
      </c>
      <c r="C360" s="45">
        <v>82927</v>
      </c>
      <c r="D360" s="34">
        <v>0.04</v>
      </c>
      <c r="E360" s="34">
        <v>0.04</v>
      </c>
      <c r="F360" s="46">
        <v>74.320506820000006</v>
      </c>
      <c r="H360" s="11"/>
      <c r="I360" s="14"/>
      <c r="J360" s="10"/>
      <c r="K360" s="10"/>
    </row>
    <row r="361" spans="1:11" ht="14.1" customHeight="1">
      <c r="A361" s="44" t="s">
        <v>1044</v>
      </c>
      <c r="B361" s="21" t="s">
        <v>4</v>
      </c>
      <c r="C361" s="45">
        <v>8439</v>
      </c>
      <c r="D361" s="34">
        <v>0.01</v>
      </c>
      <c r="E361" s="34">
        <v>0.01</v>
      </c>
      <c r="F361" s="46">
        <v>8.0840156299999997</v>
      </c>
      <c r="H361" s="11"/>
      <c r="I361" s="14"/>
      <c r="J361" s="10"/>
      <c r="K361" s="10"/>
    </row>
    <row r="362" spans="1:11" ht="14.1" customHeight="1">
      <c r="A362" s="44" t="s">
        <v>312</v>
      </c>
      <c r="B362" s="21" t="s">
        <v>1328</v>
      </c>
      <c r="C362" s="45">
        <v>2163800</v>
      </c>
      <c r="D362" s="34">
        <v>0.21</v>
      </c>
      <c r="E362" s="34">
        <v>0.21</v>
      </c>
      <c r="F362" s="46">
        <v>28.823186329999999</v>
      </c>
      <c r="H362" s="11"/>
      <c r="I362" s="14"/>
      <c r="J362" s="10"/>
      <c r="K362" s="10"/>
    </row>
    <row r="363" spans="1:11" ht="14.1" customHeight="1">
      <c r="A363" s="44" t="s">
        <v>1229</v>
      </c>
      <c r="B363" s="21" t="s">
        <v>4</v>
      </c>
      <c r="C363" s="45">
        <v>19200</v>
      </c>
      <c r="D363" s="34">
        <v>0.2</v>
      </c>
      <c r="E363" s="34">
        <v>0.2</v>
      </c>
      <c r="F363" s="46">
        <v>68.878822240000005</v>
      </c>
      <c r="H363" s="11"/>
      <c r="I363" s="14"/>
      <c r="J363" s="10"/>
      <c r="K363" s="10"/>
    </row>
    <row r="364" spans="1:11" ht="14.1" customHeight="1">
      <c r="A364" s="44" t="s">
        <v>1230</v>
      </c>
      <c r="B364" s="21" t="s">
        <v>1319</v>
      </c>
      <c r="C364" s="45">
        <v>86492</v>
      </c>
      <c r="D364" s="34">
        <v>6.9999999999999993E-2</v>
      </c>
      <c r="E364" s="34">
        <v>6.9999999999999993E-2</v>
      </c>
      <c r="F364" s="46">
        <v>68.742212859999995</v>
      </c>
      <c r="H364" s="11"/>
      <c r="I364" s="14"/>
      <c r="J364" s="10"/>
      <c r="K364" s="10"/>
    </row>
    <row r="365" spans="1:11" ht="14.1" customHeight="1">
      <c r="A365" s="44" t="s">
        <v>1231</v>
      </c>
      <c r="B365" s="21" t="s">
        <v>4</v>
      </c>
      <c r="C365" s="45">
        <v>18059</v>
      </c>
      <c r="D365" s="34">
        <v>8.7898339612192233E-4</v>
      </c>
      <c r="E365" s="34">
        <v>8.7898339612192233E-4</v>
      </c>
      <c r="F365" s="46">
        <v>8.8978524499999985</v>
      </c>
      <c r="H365" s="11"/>
      <c r="I365" s="14"/>
      <c r="J365" s="10"/>
      <c r="K365" s="10"/>
    </row>
    <row r="366" spans="1:11" ht="14.1" customHeight="1">
      <c r="A366" s="44" t="s">
        <v>1232</v>
      </c>
      <c r="B366" s="21" t="s">
        <v>16</v>
      </c>
      <c r="C366" s="45">
        <v>432700</v>
      </c>
      <c r="D366" s="34">
        <v>0.42</v>
      </c>
      <c r="E366" s="34">
        <v>0.42</v>
      </c>
      <c r="F366" s="46">
        <v>90.02815047</v>
      </c>
      <c r="H366" s="11"/>
      <c r="I366" s="14"/>
      <c r="J366" s="10"/>
      <c r="K366" s="10"/>
    </row>
    <row r="367" spans="1:11" ht="14.1" customHeight="1">
      <c r="A367" s="44" t="s">
        <v>711</v>
      </c>
      <c r="B367" s="21" t="s">
        <v>16</v>
      </c>
      <c r="C367" s="45">
        <v>531200</v>
      </c>
      <c r="D367" s="34">
        <v>0.4</v>
      </c>
      <c r="E367" s="34">
        <v>0.4</v>
      </c>
      <c r="F367" s="46">
        <v>81.340658689999998</v>
      </c>
      <c r="H367" s="11"/>
      <c r="I367" s="14"/>
      <c r="J367" s="10"/>
      <c r="K367" s="10"/>
    </row>
    <row r="368" spans="1:11" ht="14.1" customHeight="1">
      <c r="A368" s="44" t="s">
        <v>1233</v>
      </c>
      <c r="B368" s="21" t="s">
        <v>4</v>
      </c>
      <c r="C368" s="45">
        <v>71387</v>
      </c>
      <c r="D368" s="34">
        <v>5.8926343725368979E-3</v>
      </c>
      <c r="E368" s="34">
        <v>5.8926343725368979E-3</v>
      </c>
      <c r="F368" s="46">
        <v>37.438165009999999</v>
      </c>
      <c r="H368" s="11"/>
      <c r="I368" s="14"/>
      <c r="J368" s="10"/>
      <c r="K368" s="10"/>
    </row>
    <row r="369" spans="1:11" ht="14.1" customHeight="1">
      <c r="A369" s="44" t="s">
        <v>1045</v>
      </c>
      <c r="B369" s="21" t="s">
        <v>1328</v>
      </c>
      <c r="C369" s="45">
        <v>9350800</v>
      </c>
      <c r="D369" s="34">
        <v>0.05</v>
      </c>
      <c r="E369" s="34">
        <v>0.05</v>
      </c>
      <c r="F369" s="46">
        <v>30.44566245</v>
      </c>
      <c r="H369" s="11"/>
      <c r="I369" s="14"/>
      <c r="J369" s="10"/>
      <c r="K369" s="10"/>
    </row>
    <row r="370" spans="1:11" ht="14.1" customHeight="1">
      <c r="A370" s="44" t="s">
        <v>1046</v>
      </c>
      <c r="B370" s="21" t="s">
        <v>16</v>
      </c>
      <c r="C370" s="45">
        <v>271900</v>
      </c>
      <c r="D370" s="34">
        <v>0.02</v>
      </c>
      <c r="E370" s="34">
        <v>0.02</v>
      </c>
      <c r="F370" s="46">
        <v>100.62973756</v>
      </c>
      <c r="H370" s="11"/>
      <c r="I370" s="14"/>
      <c r="J370" s="10"/>
      <c r="K370" s="10"/>
    </row>
    <row r="371" spans="1:11" ht="14.1" customHeight="1">
      <c r="A371" s="44" t="s">
        <v>1234</v>
      </c>
      <c r="B371" s="21" t="s">
        <v>16</v>
      </c>
      <c r="C371" s="45">
        <v>309200</v>
      </c>
      <c r="D371" s="34">
        <v>0.33999999999999997</v>
      </c>
      <c r="E371" s="34">
        <v>0.33999999999999997</v>
      </c>
      <c r="F371" s="46">
        <v>99.173809809999995</v>
      </c>
      <c r="H371" s="11"/>
      <c r="I371" s="14"/>
      <c r="J371" s="10"/>
      <c r="K371" s="10"/>
    </row>
    <row r="372" spans="1:11" ht="14.1" customHeight="1">
      <c r="A372" s="44" t="s">
        <v>52</v>
      </c>
      <c r="B372" s="21" t="s">
        <v>16</v>
      </c>
      <c r="C372" s="45">
        <v>16640500</v>
      </c>
      <c r="D372" s="34">
        <v>0.43112545502258209</v>
      </c>
      <c r="E372" s="34">
        <v>0.43001125455022582</v>
      </c>
      <c r="F372" s="46">
        <v>109.26589876</v>
      </c>
      <c r="H372" s="11"/>
      <c r="I372" s="14"/>
      <c r="J372" s="10"/>
      <c r="K372" s="10"/>
    </row>
    <row r="373" spans="1:11" ht="14.1" customHeight="1">
      <c r="A373" s="44" t="s">
        <v>1235</v>
      </c>
      <c r="B373" s="21" t="s">
        <v>16</v>
      </c>
      <c r="C373" s="45">
        <v>311200</v>
      </c>
      <c r="D373" s="34">
        <v>0.06</v>
      </c>
      <c r="E373" s="34">
        <v>0.06</v>
      </c>
      <c r="F373" s="46">
        <v>63.025653030000001</v>
      </c>
      <c r="H373" s="11"/>
      <c r="I373" s="14"/>
      <c r="J373" s="10"/>
      <c r="K373" s="10"/>
    </row>
    <row r="374" spans="1:11" ht="14.1" customHeight="1">
      <c r="A374" s="44" t="s">
        <v>238</v>
      </c>
      <c r="B374" s="21" t="s">
        <v>16</v>
      </c>
      <c r="C374" s="45">
        <v>167000</v>
      </c>
      <c r="D374" s="34">
        <v>0.12</v>
      </c>
      <c r="E374" s="34">
        <v>0.12</v>
      </c>
      <c r="F374" s="46">
        <v>36.819463939999999</v>
      </c>
      <c r="H374" s="11"/>
      <c r="I374" s="14"/>
      <c r="J374" s="10"/>
      <c r="K374" s="10"/>
    </row>
    <row r="375" spans="1:11" ht="14.1" customHeight="1">
      <c r="A375" s="44" t="s">
        <v>714</v>
      </c>
      <c r="B375" s="21" t="s">
        <v>16</v>
      </c>
      <c r="C375" s="45">
        <v>503300</v>
      </c>
      <c r="D375" s="34">
        <v>0.25</v>
      </c>
      <c r="E375" s="34">
        <v>0.25</v>
      </c>
      <c r="F375" s="46">
        <v>101.66937822</v>
      </c>
      <c r="H375" s="11"/>
      <c r="I375" s="14"/>
      <c r="J375" s="10"/>
      <c r="K375" s="10"/>
    </row>
    <row r="376" spans="1:11" ht="14.1" customHeight="1">
      <c r="A376" s="44" t="s">
        <v>443</v>
      </c>
      <c r="B376" s="21" t="s">
        <v>16</v>
      </c>
      <c r="C376" s="45">
        <v>179600</v>
      </c>
      <c r="D376" s="34">
        <v>0.12</v>
      </c>
      <c r="E376" s="34">
        <v>0.12</v>
      </c>
      <c r="F376" s="46">
        <v>98.741163299999997</v>
      </c>
      <c r="H376" s="11"/>
      <c r="I376" s="14"/>
      <c r="J376" s="10"/>
      <c r="K376" s="10"/>
    </row>
    <row r="377" spans="1:11" ht="14.1" customHeight="1">
      <c r="A377" s="44" t="s">
        <v>1236</v>
      </c>
      <c r="B377" s="21" t="s">
        <v>4</v>
      </c>
      <c r="C377" s="45">
        <v>237755</v>
      </c>
      <c r="D377" s="34">
        <v>0.13</v>
      </c>
      <c r="E377" s="34">
        <v>0.13</v>
      </c>
      <c r="F377" s="46">
        <v>70.4751653</v>
      </c>
      <c r="H377" s="11"/>
      <c r="I377" s="14"/>
      <c r="J377" s="10"/>
      <c r="K377" s="10"/>
    </row>
    <row r="378" spans="1:11" ht="14.1" customHeight="1">
      <c r="A378" s="44" t="s">
        <v>1237</v>
      </c>
      <c r="B378" s="21" t="s">
        <v>16</v>
      </c>
      <c r="C378" s="45">
        <v>590500</v>
      </c>
      <c r="D378" s="34">
        <v>0.73</v>
      </c>
      <c r="E378" s="34">
        <v>0.73</v>
      </c>
      <c r="F378" s="46">
        <v>56.1172416</v>
      </c>
      <c r="H378" s="11"/>
      <c r="I378" s="14"/>
      <c r="J378" s="10"/>
      <c r="K378" s="10"/>
    </row>
    <row r="379" spans="1:11" ht="14.1" customHeight="1">
      <c r="A379" s="44" t="s">
        <v>314</v>
      </c>
      <c r="B379" s="21" t="s">
        <v>16</v>
      </c>
      <c r="C379" s="45">
        <v>594900</v>
      </c>
      <c r="D379" s="34">
        <v>0.32</v>
      </c>
      <c r="E379" s="34">
        <v>0.32</v>
      </c>
      <c r="F379" s="46">
        <v>103.72970042999999</v>
      </c>
      <c r="H379" s="11"/>
      <c r="I379" s="14"/>
      <c r="J379" s="10"/>
      <c r="K379" s="10"/>
    </row>
    <row r="380" spans="1:11" ht="14.1" customHeight="1">
      <c r="A380" s="44" t="s">
        <v>113</v>
      </c>
      <c r="B380" s="21" t="s">
        <v>3</v>
      </c>
      <c r="C380" s="45">
        <v>820005</v>
      </c>
      <c r="D380" s="34">
        <v>0.02</v>
      </c>
      <c r="E380" s="34">
        <v>0.02</v>
      </c>
      <c r="F380" s="46">
        <v>67.940077950000003</v>
      </c>
      <c r="H380" s="11"/>
      <c r="I380" s="14"/>
      <c r="J380" s="10"/>
      <c r="K380" s="10"/>
    </row>
    <row r="381" spans="1:11" ht="14.1" customHeight="1">
      <c r="A381" s="44" t="s">
        <v>1238</v>
      </c>
      <c r="B381" s="21" t="s">
        <v>1316</v>
      </c>
      <c r="C381" s="45">
        <v>95082</v>
      </c>
      <c r="D381" s="48">
        <v>0</v>
      </c>
      <c r="E381" s="48">
        <v>0</v>
      </c>
      <c r="F381" s="46">
        <v>70.807528099999999</v>
      </c>
      <c r="H381" s="11"/>
      <c r="I381" s="14"/>
      <c r="J381" s="10"/>
      <c r="K381" s="10"/>
    </row>
    <row r="382" spans="1:11" ht="14.1" customHeight="1">
      <c r="A382" s="44" t="s">
        <v>444</v>
      </c>
      <c r="B382" s="21" t="s">
        <v>4</v>
      </c>
      <c r="C382" s="45">
        <v>63701</v>
      </c>
      <c r="D382" s="34">
        <v>0.03</v>
      </c>
      <c r="E382" s="34">
        <v>0.03</v>
      </c>
      <c r="F382" s="46">
        <v>70.068048590000004</v>
      </c>
      <c r="H382" s="11"/>
      <c r="I382" s="14"/>
      <c r="J382" s="10"/>
      <c r="K382" s="10"/>
    </row>
    <row r="383" spans="1:11" ht="14.1" customHeight="1">
      <c r="A383" s="44" t="s">
        <v>1239</v>
      </c>
      <c r="B383" s="21" t="s">
        <v>4</v>
      </c>
      <c r="C383" s="45">
        <v>88970</v>
      </c>
      <c r="D383" s="48">
        <v>0</v>
      </c>
      <c r="E383" s="48">
        <v>0</v>
      </c>
      <c r="F383" s="46">
        <v>76.480027019999994</v>
      </c>
      <c r="H383" s="11"/>
      <c r="I383" s="14"/>
      <c r="J383" s="10"/>
      <c r="K383" s="10"/>
    </row>
    <row r="384" spans="1:11" ht="14.1" customHeight="1">
      <c r="A384" s="44" t="s">
        <v>1240</v>
      </c>
      <c r="B384" s="21" t="s">
        <v>4</v>
      </c>
      <c r="C384" s="45">
        <v>1316</v>
      </c>
      <c r="D384" s="34">
        <v>0.04</v>
      </c>
      <c r="E384" s="34">
        <v>0.04</v>
      </c>
      <c r="F384" s="46">
        <v>69.488367150000002</v>
      </c>
      <c r="H384" s="11"/>
      <c r="I384" s="14"/>
      <c r="J384" s="10"/>
      <c r="K384" s="10"/>
    </row>
    <row r="385" spans="1:11" ht="14.1" customHeight="1">
      <c r="A385" s="44" t="s">
        <v>1241</v>
      </c>
      <c r="B385" s="21" t="s">
        <v>78</v>
      </c>
      <c r="C385" s="45">
        <v>45071</v>
      </c>
      <c r="D385" s="34">
        <v>0.03</v>
      </c>
      <c r="E385" s="34">
        <v>0.03</v>
      </c>
      <c r="F385" s="46">
        <v>0.71022116000000002</v>
      </c>
      <c r="H385" s="11"/>
      <c r="I385" s="14"/>
      <c r="J385" s="10"/>
      <c r="K385" s="10"/>
    </row>
    <row r="386" spans="1:11" ht="14.1" customHeight="1">
      <c r="A386" s="44" t="s">
        <v>1047</v>
      </c>
      <c r="B386" s="21" t="s">
        <v>18</v>
      </c>
      <c r="C386" s="45">
        <v>130446</v>
      </c>
      <c r="D386" s="34">
        <v>0.16999999999999998</v>
      </c>
      <c r="E386" s="34">
        <v>0.16999999999999998</v>
      </c>
      <c r="F386" s="46">
        <v>61.70218388</v>
      </c>
      <c r="H386" s="11"/>
      <c r="I386" s="14"/>
      <c r="J386" s="10"/>
      <c r="K386" s="10"/>
    </row>
    <row r="387" spans="1:11" ht="14.1" customHeight="1">
      <c r="A387" s="44" t="s">
        <v>445</v>
      </c>
      <c r="B387" s="21" t="s">
        <v>16</v>
      </c>
      <c r="C387" s="45">
        <v>1078100</v>
      </c>
      <c r="D387" s="34">
        <v>0.21</v>
      </c>
      <c r="E387" s="34">
        <v>0.21</v>
      </c>
      <c r="F387" s="46">
        <v>102.43222589</v>
      </c>
      <c r="H387" s="11"/>
      <c r="I387" s="14"/>
      <c r="J387" s="10"/>
      <c r="K387" s="10"/>
    </row>
    <row r="388" spans="1:11" ht="14.1" customHeight="1">
      <c r="A388" s="44" t="s">
        <v>53</v>
      </c>
      <c r="B388" s="21" t="s">
        <v>4</v>
      </c>
      <c r="C388" s="45">
        <v>5979</v>
      </c>
      <c r="D388" s="34">
        <v>2.1695586858548691E-4</v>
      </c>
      <c r="E388" s="34">
        <v>2.1695586858548691E-4</v>
      </c>
      <c r="F388" s="46">
        <v>5.8743545900000003</v>
      </c>
      <c r="H388" s="11"/>
      <c r="I388" s="14"/>
      <c r="J388" s="10"/>
      <c r="K388" s="10"/>
    </row>
    <row r="389" spans="1:11" ht="14.1" customHeight="1">
      <c r="A389" s="44" t="s">
        <v>722</v>
      </c>
      <c r="B389" s="21" t="s">
        <v>16</v>
      </c>
      <c r="C389" s="45">
        <v>154300</v>
      </c>
      <c r="D389" s="34">
        <v>0.12</v>
      </c>
      <c r="E389" s="34">
        <v>0.12</v>
      </c>
      <c r="F389" s="46">
        <v>74.08584888</v>
      </c>
      <c r="H389" s="11"/>
      <c r="I389" s="14"/>
      <c r="J389" s="10"/>
      <c r="K389" s="10"/>
    </row>
    <row r="390" spans="1:11" ht="14.1" customHeight="1">
      <c r="A390" s="44" t="s">
        <v>1242</v>
      </c>
      <c r="B390" s="21" t="s">
        <v>1326</v>
      </c>
      <c r="C390" s="45">
        <v>977782</v>
      </c>
      <c r="D390" s="34">
        <v>0.04</v>
      </c>
      <c r="E390" s="48">
        <v>0</v>
      </c>
      <c r="F390" s="46">
        <v>68.20712657</v>
      </c>
      <c r="H390" s="11"/>
      <c r="I390" s="14"/>
      <c r="J390" s="10"/>
      <c r="K390" s="10"/>
    </row>
    <row r="391" spans="1:11" ht="14.1" customHeight="1">
      <c r="A391" s="44" t="s">
        <v>718</v>
      </c>
      <c r="B391" s="21" t="s">
        <v>4</v>
      </c>
      <c r="C391" s="45">
        <v>1888</v>
      </c>
      <c r="D391" s="34">
        <v>3.2057542745880675E-3</v>
      </c>
      <c r="E391" s="34">
        <v>3.2057542745880675E-3</v>
      </c>
      <c r="F391" s="46">
        <v>13.873546390000001</v>
      </c>
      <c r="H391" s="11"/>
      <c r="I391" s="14"/>
      <c r="J391" s="10"/>
      <c r="K391" s="10"/>
    </row>
    <row r="392" spans="1:11" ht="14.1" customHeight="1">
      <c r="A392" s="44" t="s">
        <v>1243</v>
      </c>
      <c r="B392" s="21" t="s">
        <v>1325</v>
      </c>
      <c r="C392" s="45">
        <v>1780633</v>
      </c>
      <c r="D392" s="34">
        <v>5.13</v>
      </c>
      <c r="E392" s="34">
        <v>5.13</v>
      </c>
      <c r="F392" s="46">
        <v>23.92556398</v>
      </c>
      <c r="H392" s="11"/>
      <c r="I392" s="14"/>
      <c r="J392" s="10"/>
      <c r="K392" s="10"/>
    </row>
    <row r="393" spans="1:11" ht="14.1" customHeight="1">
      <c r="A393" s="44" t="s">
        <v>1048</v>
      </c>
      <c r="B393" s="21" t="s">
        <v>1324</v>
      </c>
      <c r="C393" s="45">
        <v>1028521</v>
      </c>
      <c r="D393" s="34">
        <v>0.21</v>
      </c>
      <c r="E393" s="34">
        <v>0.21</v>
      </c>
      <c r="F393" s="46">
        <v>85.409684459999994</v>
      </c>
      <c r="H393" s="11"/>
      <c r="I393" s="14"/>
      <c r="J393" s="10"/>
      <c r="K393" s="10"/>
    </row>
    <row r="394" spans="1:11" ht="14.1" customHeight="1">
      <c r="A394" s="44" t="s">
        <v>1244</v>
      </c>
      <c r="B394" s="21" t="s">
        <v>16</v>
      </c>
      <c r="C394" s="45">
        <v>668300</v>
      </c>
      <c r="D394" s="34">
        <v>0.05</v>
      </c>
      <c r="E394" s="34">
        <v>0.05</v>
      </c>
      <c r="F394" s="46">
        <v>102.68116200999999</v>
      </c>
      <c r="H394" s="11"/>
      <c r="I394" s="14"/>
      <c r="J394" s="10"/>
      <c r="K394" s="10"/>
    </row>
    <row r="395" spans="1:11" ht="14.1" customHeight="1">
      <c r="A395" s="44" t="s">
        <v>1245</v>
      </c>
      <c r="B395" s="21" t="s">
        <v>1329</v>
      </c>
      <c r="C395" s="45">
        <v>1219014</v>
      </c>
      <c r="D395" s="34">
        <v>0.12</v>
      </c>
      <c r="E395" s="34">
        <v>0.12</v>
      </c>
      <c r="F395" s="46">
        <v>69.107592299999993</v>
      </c>
      <c r="H395" s="11"/>
      <c r="I395" s="14"/>
      <c r="J395" s="10"/>
      <c r="K395" s="10"/>
    </row>
    <row r="396" spans="1:11" ht="14.1" customHeight="1">
      <c r="A396" s="44" t="s">
        <v>1049</v>
      </c>
      <c r="B396" s="21" t="s">
        <v>16</v>
      </c>
      <c r="C396" s="45">
        <v>672200</v>
      </c>
      <c r="D396" s="34">
        <v>0.16</v>
      </c>
      <c r="E396" s="34">
        <v>0.16</v>
      </c>
      <c r="F396" s="46">
        <v>103.01868858</v>
      </c>
      <c r="H396" s="11"/>
      <c r="I396" s="14"/>
      <c r="J396" s="10"/>
      <c r="K396" s="10"/>
    </row>
    <row r="397" spans="1:11" ht="14.1" customHeight="1">
      <c r="A397" s="44" t="s">
        <v>1050</v>
      </c>
      <c r="B397" s="21" t="s">
        <v>16</v>
      </c>
      <c r="C397" s="45">
        <v>544800</v>
      </c>
      <c r="D397" s="34">
        <v>0.28999999999999998</v>
      </c>
      <c r="E397" s="34">
        <v>0.28999999999999998</v>
      </c>
      <c r="F397" s="46">
        <v>72.842100459999997</v>
      </c>
      <c r="H397" s="11"/>
      <c r="I397" s="14"/>
      <c r="J397" s="10"/>
      <c r="K397" s="10"/>
    </row>
    <row r="398" spans="1:11" ht="14.1" customHeight="1">
      <c r="A398" s="44" t="s">
        <v>1051</v>
      </c>
      <c r="B398" s="21" t="s">
        <v>4</v>
      </c>
      <c r="C398" s="45">
        <v>217981</v>
      </c>
      <c r="D398" s="34">
        <v>0.08</v>
      </c>
      <c r="E398" s="34">
        <v>0.08</v>
      </c>
      <c r="F398" s="46">
        <v>71.090315110000006</v>
      </c>
      <c r="H398" s="11"/>
      <c r="I398" s="14"/>
      <c r="J398" s="10"/>
      <c r="K398" s="10"/>
    </row>
    <row r="399" spans="1:11" ht="14.1" customHeight="1">
      <c r="A399" s="44" t="s">
        <v>723</v>
      </c>
      <c r="B399" s="21" t="s">
        <v>4</v>
      </c>
      <c r="C399" s="45">
        <v>56670</v>
      </c>
      <c r="D399" s="34">
        <v>6.9999999999999993E-2</v>
      </c>
      <c r="E399" s="34">
        <v>6.9999999999999993E-2</v>
      </c>
      <c r="F399" s="46">
        <v>68.501467980000001</v>
      </c>
      <c r="H399" s="11"/>
      <c r="I399" s="14"/>
      <c r="J399" s="10"/>
      <c r="K399" s="10"/>
    </row>
    <row r="400" spans="1:11" ht="14.1" customHeight="1">
      <c r="A400" s="44" t="s">
        <v>1246</v>
      </c>
      <c r="B400" s="21" t="s">
        <v>4</v>
      </c>
      <c r="C400" s="45">
        <v>94734</v>
      </c>
      <c r="D400" s="34">
        <v>0.02</v>
      </c>
      <c r="E400" s="34">
        <v>0.02</v>
      </c>
      <c r="F400" s="46">
        <v>67.855785800000007</v>
      </c>
      <c r="H400" s="11"/>
      <c r="I400" s="14"/>
      <c r="J400" s="10"/>
      <c r="K400" s="10"/>
    </row>
    <row r="401" spans="1:11" ht="14.1" customHeight="1">
      <c r="A401" s="44" t="s">
        <v>1052</v>
      </c>
      <c r="B401" s="21" t="s">
        <v>16</v>
      </c>
      <c r="C401" s="45">
        <v>1762500</v>
      </c>
      <c r="D401" s="34">
        <v>6.9999999999999993E-2</v>
      </c>
      <c r="E401" s="34">
        <v>6.9999999999999993E-2</v>
      </c>
      <c r="F401" s="46">
        <v>100.40636790000001</v>
      </c>
      <c r="H401" s="11"/>
      <c r="I401" s="14"/>
      <c r="J401" s="10"/>
      <c r="K401" s="10"/>
    </row>
    <row r="402" spans="1:11" ht="14.1" customHeight="1">
      <c r="A402" s="44" t="s">
        <v>989</v>
      </c>
      <c r="B402" s="21" t="s">
        <v>4</v>
      </c>
      <c r="C402" s="45">
        <v>105109</v>
      </c>
      <c r="D402" s="34">
        <v>2.7058317134129407E-2</v>
      </c>
      <c r="E402" s="34">
        <v>2.7058317134129407E-2</v>
      </c>
      <c r="F402" s="46">
        <v>86.71115180999999</v>
      </c>
      <c r="H402" s="11"/>
      <c r="I402" s="14"/>
      <c r="J402" s="10"/>
      <c r="K402" s="10"/>
    </row>
    <row r="403" spans="1:11" ht="14.1" customHeight="1">
      <c r="A403" s="44" t="s">
        <v>1247</v>
      </c>
      <c r="B403" s="21" t="s">
        <v>4</v>
      </c>
      <c r="C403" s="45">
        <v>7865</v>
      </c>
      <c r="D403" s="34">
        <v>7.5187895099542758E-4</v>
      </c>
      <c r="E403" s="34">
        <v>7.5187895099542758E-4</v>
      </c>
      <c r="F403" s="46">
        <v>3.1757638799999999</v>
      </c>
      <c r="H403" s="11"/>
      <c r="I403" s="14"/>
      <c r="J403" s="10"/>
      <c r="K403" s="10"/>
    </row>
    <row r="404" spans="1:11" ht="14.1" customHeight="1">
      <c r="A404" s="44" t="s">
        <v>1248</v>
      </c>
      <c r="B404" s="21" t="s">
        <v>1328</v>
      </c>
      <c r="C404" s="45">
        <v>6191200</v>
      </c>
      <c r="D404" s="34">
        <v>0.02</v>
      </c>
      <c r="E404" s="34">
        <v>0.02</v>
      </c>
      <c r="F404" s="46">
        <v>30.53372611</v>
      </c>
      <c r="H404" s="11"/>
      <c r="I404" s="14"/>
      <c r="J404" s="10"/>
      <c r="K404" s="10"/>
    </row>
    <row r="405" spans="1:11" ht="14.1" customHeight="1">
      <c r="A405" s="44" t="s">
        <v>1249</v>
      </c>
      <c r="B405" s="21" t="s">
        <v>4</v>
      </c>
      <c r="C405" s="45">
        <v>99598</v>
      </c>
      <c r="D405" s="34">
        <v>2.8797936970523948E-3</v>
      </c>
      <c r="E405" s="34">
        <v>2.8797936970523948E-3</v>
      </c>
      <c r="F405" s="46">
        <v>114.30024109999999</v>
      </c>
      <c r="H405" s="11"/>
      <c r="I405" s="14"/>
      <c r="J405" s="10"/>
      <c r="K405" s="10"/>
    </row>
    <row r="406" spans="1:11" ht="14.1" customHeight="1">
      <c r="A406" s="44" t="s">
        <v>57</v>
      </c>
      <c r="B406" s="21" t="s">
        <v>4</v>
      </c>
      <c r="C406" s="45">
        <v>17554</v>
      </c>
      <c r="D406" s="34">
        <v>3.0978050331082737E-4</v>
      </c>
      <c r="E406" s="34">
        <v>3.0978050331082737E-4</v>
      </c>
      <c r="F406" s="46">
        <v>3.4175959100000002</v>
      </c>
      <c r="H406" s="11"/>
      <c r="I406" s="14"/>
      <c r="J406" s="10"/>
      <c r="K406" s="10"/>
    </row>
    <row r="407" spans="1:11" ht="14.1" customHeight="1">
      <c r="A407" s="44" t="s">
        <v>725</v>
      </c>
      <c r="B407" s="21" t="s">
        <v>1328</v>
      </c>
      <c r="C407" s="45">
        <v>3169900</v>
      </c>
      <c r="D407" s="34">
        <v>0.02</v>
      </c>
      <c r="E407" s="34">
        <v>0.02</v>
      </c>
      <c r="F407" s="46">
        <v>30.811252069999998</v>
      </c>
      <c r="H407" s="11"/>
      <c r="I407" s="14"/>
      <c r="J407" s="10"/>
      <c r="K407" s="10"/>
    </row>
    <row r="408" spans="1:11" ht="14.1" customHeight="1">
      <c r="A408" s="44" t="s">
        <v>1250</v>
      </c>
      <c r="B408" s="21" t="s">
        <v>1327</v>
      </c>
      <c r="C408" s="45">
        <v>744095</v>
      </c>
      <c r="D408" s="34">
        <v>0.06</v>
      </c>
      <c r="E408" s="34">
        <v>0.06</v>
      </c>
      <c r="F408" s="46">
        <v>66.005964750000004</v>
      </c>
      <c r="H408" s="11"/>
      <c r="I408" s="14"/>
      <c r="J408" s="10"/>
      <c r="K408" s="10"/>
    </row>
    <row r="409" spans="1:11" ht="14.1" customHeight="1">
      <c r="A409" s="44" t="s">
        <v>727</v>
      </c>
      <c r="B409" s="21" t="s">
        <v>4</v>
      </c>
      <c r="C409" s="45">
        <v>42556</v>
      </c>
      <c r="D409" s="34">
        <v>0.12</v>
      </c>
      <c r="E409" s="34">
        <v>0.12</v>
      </c>
      <c r="F409" s="46">
        <v>70.054441139999994</v>
      </c>
      <c r="H409" s="11"/>
      <c r="I409" s="14"/>
      <c r="J409" s="10"/>
      <c r="K409" s="10"/>
    </row>
    <row r="410" spans="1:11" ht="14.1" customHeight="1">
      <c r="A410" s="44" t="s">
        <v>58</v>
      </c>
      <c r="B410" s="21" t="s">
        <v>4</v>
      </c>
      <c r="C410" s="45">
        <v>98218</v>
      </c>
      <c r="D410" s="34">
        <v>1.6338046506945954E-3</v>
      </c>
      <c r="E410" s="34">
        <v>1.6338046506945954E-3</v>
      </c>
      <c r="F410" s="46">
        <v>112.70969697</v>
      </c>
      <c r="H410" s="11"/>
      <c r="I410" s="14"/>
      <c r="J410" s="10"/>
      <c r="K410" s="10"/>
    </row>
    <row r="411" spans="1:11" ht="14.1" customHeight="1">
      <c r="A411" s="44" t="s">
        <v>1251</v>
      </c>
      <c r="B411" s="21" t="s">
        <v>1316</v>
      </c>
      <c r="C411" s="45">
        <v>78738</v>
      </c>
      <c r="D411" s="34">
        <v>0.16999999999999998</v>
      </c>
      <c r="E411" s="34">
        <v>0.16999999999999998</v>
      </c>
      <c r="F411" s="46">
        <v>70.299979039999997</v>
      </c>
      <c r="H411" s="11"/>
      <c r="I411" s="14"/>
      <c r="J411" s="10"/>
      <c r="K411" s="10"/>
    </row>
    <row r="412" spans="1:11" ht="14.1" customHeight="1">
      <c r="A412" s="44" t="s">
        <v>60</v>
      </c>
      <c r="B412" s="21" t="s">
        <v>4</v>
      </c>
      <c r="C412" s="45">
        <v>34489</v>
      </c>
      <c r="D412" s="34">
        <v>0.02</v>
      </c>
      <c r="E412" s="34">
        <v>0.02</v>
      </c>
      <c r="F412" s="46">
        <v>69.030628230000005</v>
      </c>
      <c r="H412" s="11"/>
      <c r="I412" s="14"/>
      <c r="J412" s="10"/>
      <c r="K412" s="10"/>
    </row>
    <row r="413" spans="1:11" ht="14.1" customHeight="1">
      <c r="A413" s="44" t="s">
        <v>1252</v>
      </c>
      <c r="B413" s="21" t="s">
        <v>1326</v>
      </c>
      <c r="C413" s="45">
        <v>91933</v>
      </c>
      <c r="D413" s="34">
        <v>0.04</v>
      </c>
      <c r="E413" s="48">
        <v>0</v>
      </c>
      <c r="F413" s="46">
        <v>68.133511920000004</v>
      </c>
      <c r="H413" s="11"/>
      <c r="I413" s="14"/>
      <c r="J413" s="10"/>
      <c r="K413" s="10"/>
    </row>
    <row r="414" spans="1:11" ht="14.1" customHeight="1">
      <c r="A414" s="44" t="s">
        <v>1253</v>
      </c>
      <c r="B414" s="21" t="s">
        <v>4</v>
      </c>
      <c r="C414" s="45">
        <v>89970</v>
      </c>
      <c r="D414" s="34">
        <v>0.04</v>
      </c>
      <c r="E414" s="34">
        <v>0.04</v>
      </c>
      <c r="F414" s="46">
        <v>68.925810960000007</v>
      </c>
      <c r="H414" s="11"/>
      <c r="I414" s="14"/>
      <c r="J414" s="10"/>
      <c r="K414" s="10"/>
    </row>
    <row r="415" spans="1:11" ht="14.1" customHeight="1">
      <c r="A415" s="44" t="s">
        <v>556</v>
      </c>
      <c r="B415" s="21" t="s">
        <v>1324</v>
      </c>
      <c r="C415" s="45">
        <v>4511401</v>
      </c>
      <c r="D415" s="34">
        <v>0.27999999999999997</v>
      </c>
      <c r="E415" s="34">
        <v>0.27999999999999997</v>
      </c>
      <c r="F415" s="46">
        <v>122.64128691000001</v>
      </c>
      <c r="H415" s="11"/>
      <c r="I415" s="14"/>
      <c r="J415" s="10"/>
      <c r="K415" s="10"/>
    </row>
    <row r="416" spans="1:11" ht="14.1" customHeight="1">
      <c r="A416" s="44" t="s">
        <v>1254</v>
      </c>
      <c r="B416" s="21" t="s">
        <v>1324</v>
      </c>
      <c r="C416" s="45">
        <v>1522129</v>
      </c>
      <c r="D416" s="34">
        <v>0.1</v>
      </c>
      <c r="E416" s="34">
        <v>0.1</v>
      </c>
      <c r="F416" s="46">
        <v>123.00434248000001</v>
      </c>
      <c r="H416" s="11"/>
      <c r="I416" s="14"/>
      <c r="J416" s="10"/>
      <c r="K416" s="10"/>
    </row>
    <row r="417" spans="1:11" ht="14.1" customHeight="1">
      <c r="A417" s="44" t="s">
        <v>1255</v>
      </c>
      <c r="B417" s="21" t="s">
        <v>4</v>
      </c>
      <c r="C417" s="45">
        <v>49123</v>
      </c>
      <c r="D417" s="48">
        <v>0</v>
      </c>
      <c r="E417" s="48">
        <v>0</v>
      </c>
      <c r="F417" s="46">
        <v>68.081239659999994</v>
      </c>
      <c r="H417" s="11"/>
      <c r="I417" s="14"/>
      <c r="J417" s="10"/>
      <c r="K417" s="10"/>
    </row>
    <row r="418" spans="1:11" ht="14.1" customHeight="1">
      <c r="A418" s="44" t="s">
        <v>317</v>
      </c>
      <c r="B418" s="21" t="s">
        <v>4</v>
      </c>
      <c r="C418" s="45">
        <v>324225</v>
      </c>
      <c r="D418" s="34">
        <v>0.22</v>
      </c>
      <c r="E418" s="34">
        <v>0.22</v>
      </c>
      <c r="F418" s="46">
        <v>70.162286399999999</v>
      </c>
      <c r="H418" s="11"/>
      <c r="I418" s="14"/>
      <c r="J418" s="10"/>
      <c r="K418" s="10"/>
    </row>
    <row r="419" spans="1:11" ht="14.1" customHeight="1">
      <c r="A419" s="44" t="s">
        <v>1256</v>
      </c>
      <c r="B419" s="21" t="s">
        <v>1322</v>
      </c>
      <c r="C419" s="45">
        <v>368646</v>
      </c>
      <c r="D419" s="34">
        <v>0.11</v>
      </c>
      <c r="E419" s="34">
        <v>0.11</v>
      </c>
      <c r="F419" s="46">
        <v>44.591360809999998</v>
      </c>
      <c r="H419" s="11"/>
      <c r="I419" s="14"/>
      <c r="J419" s="10"/>
      <c r="K419" s="10"/>
    </row>
    <row r="420" spans="1:11" ht="14.1" customHeight="1">
      <c r="A420" s="44" t="s">
        <v>1053</v>
      </c>
      <c r="B420" s="21" t="s">
        <v>4</v>
      </c>
      <c r="C420" s="45">
        <v>83172</v>
      </c>
      <c r="D420" s="34">
        <v>0.04</v>
      </c>
      <c r="E420" s="34">
        <v>0.04</v>
      </c>
      <c r="F420" s="46">
        <v>71.536484920000007</v>
      </c>
      <c r="H420" s="11"/>
      <c r="I420" s="14"/>
      <c r="J420" s="10"/>
      <c r="K420" s="10"/>
    </row>
    <row r="421" spans="1:11" ht="14.1" customHeight="1">
      <c r="A421" s="44" t="s">
        <v>1257</v>
      </c>
      <c r="B421" s="21" t="s">
        <v>1319</v>
      </c>
      <c r="C421" s="45">
        <v>31833</v>
      </c>
      <c r="D421" s="34">
        <v>4.5551127887094641E-3</v>
      </c>
      <c r="E421" s="34">
        <v>4.5551127887094641E-3</v>
      </c>
      <c r="F421" s="46">
        <v>11.989595060000001</v>
      </c>
      <c r="H421" s="11"/>
      <c r="I421" s="14"/>
      <c r="J421" s="10"/>
      <c r="K421" s="10"/>
    </row>
    <row r="422" spans="1:11" ht="14.1" customHeight="1">
      <c r="A422" s="44" t="s">
        <v>1258</v>
      </c>
      <c r="B422" s="21" t="s">
        <v>1318</v>
      </c>
      <c r="C422" s="45">
        <v>488311</v>
      </c>
      <c r="D422" s="34">
        <v>0.09</v>
      </c>
      <c r="E422" s="34">
        <v>0.09</v>
      </c>
      <c r="F422" s="46">
        <v>59.430175429999998</v>
      </c>
      <c r="H422" s="11"/>
      <c r="I422" s="14"/>
      <c r="J422" s="10"/>
      <c r="K422" s="10"/>
    </row>
    <row r="423" spans="1:11" ht="14.1" customHeight="1">
      <c r="A423" s="44" t="s">
        <v>212</v>
      </c>
      <c r="B423" s="21" t="s">
        <v>4</v>
      </c>
      <c r="C423" s="45">
        <v>9548</v>
      </c>
      <c r="D423" s="34">
        <v>0.01</v>
      </c>
      <c r="E423" s="34">
        <v>0.01</v>
      </c>
      <c r="F423" s="46">
        <v>69.827158249999997</v>
      </c>
      <c r="H423" s="11"/>
      <c r="I423" s="14"/>
      <c r="J423" s="10"/>
      <c r="K423" s="10"/>
    </row>
    <row r="424" spans="1:11" ht="14.1" customHeight="1">
      <c r="A424" s="44" t="s">
        <v>1054</v>
      </c>
      <c r="B424" s="21" t="s">
        <v>4</v>
      </c>
      <c r="C424" s="45">
        <v>35608</v>
      </c>
      <c r="D424" s="34">
        <v>0.06</v>
      </c>
      <c r="E424" s="34">
        <v>0.06</v>
      </c>
      <c r="F424" s="46">
        <v>70.762412280000007</v>
      </c>
      <c r="H424" s="11"/>
      <c r="I424" s="14"/>
      <c r="J424" s="10"/>
      <c r="K424" s="10"/>
    </row>
    <row r="425" spans="1:11" ht="14.1" customHeight="1">
      <c r="A425" s="44" t="s">
        <v>1259</v>
      </c>
      <c r="B425" s="21" t="s">
        <v>462</v>
      </c>
      <c r="C425" s="45">
        <v>44759</v>
      </c>
      <c r="D425" s="34">
        <v>0.08</v>
      </c>
      <c r="E425" s="34">
        <v>0.08</v>
      </c>
      <c r="F425" s="46">
        <v>69.610407910000006</v>
      </c>
      <c r="H425" s="11"/>
      <c r="I425" s="14"/>
      <c r="J425" s="10"/>
      <c r="K425" s="10"/>
    </row>
    <row r="426" spans="1:11" ht="14.1" customHeight="1">
      <c r="A426" s="44" t="s">
        <v>1260</v>
      </c>
      <c r="B426" s="21" t="s">
        <v>1318</v>
      </c>
      <c r="C426" s="45">
        <v>637542</v>
      </c>
      <c r="D426" s="34">
        <v>0.05</v>
      </c>
      <c r="E426" s="34">
        <v>0.05</v>
      </c>
      <c r="F426" s="46">
        <v>70.056637859999995</v>
      </c>
      <c r="H426" s="11"/>
      <c r="I426" s="14"/>
      <c r="J426" s="10"/>
      <c r="K426" s="10"/>
    </row>
    <row r="427" spans="1:11" ht="14.1" customHeight="1">
      <c r="A427" s="44" t="s">
        <v>61</v>
      </c>
      <c r="B427" s="21" t="s">
        <v>4</v>
      </c>
      <c r="C427" s="45">
        <v>52322</v>
      </c>
      <c r="D427" s="34">
        <v>0.02</v>
      </c>
      <c r="E427" s="34">
        <v>0.02</v>
      </c>
      <c r="F427" s="46">
        <v>70.752759029999993</v>
      </c>
      <c r="H427" s="11"/>
      <c r="I427" s="14"/>
      <c r="J427" s="10"/>
      <c r="K427" s="10"/>
    </row>
    <row r="428" spans="1:11" ht="14.1" customHeight="1">
      <c r="A428" s="44" t="s">
        <v>1261</v>
      </c>
      <c r="B428" s="21" t="s">
        <v>1321</v>
      </c>
      <c r="C428" s="45">
        <v>19042</v>
      </c>
      <c r="D428" s="34">
        <v>0.04</v>
      </c>
      <c r="E428" s="34">
        <v>0.04</v>
      </c>
      <c r="F428" s="46">
        <v>67.310257609999994</v>
      </c>
      <c r="H428" s="11"/>
      <c r="I428" s="14"/>
      <c r="J428" s="10"/>
      <c r="K428" s="10"/>
    </row>
    <row r="429" spans="1:11" ht="14.1" customHeight="1">
      <c r="A429" s="44" t="s">
        <v>736</v>
      </c>
      <c r="B429" s="21" t="s">
        <v>4</v>
      </c>
      <c r="C429" s="45">
        <v>154312</v>
      </c>
      <c r="D429" s="34">
        <v>0.15</v>
      </c>
      <c r="E429" s="34">
        <v>0.15</v>
      </c>
      <c r="F429" s="46">
        <v>68.697475990000001</v>
      </c>
      <c r="H429" s="11"/>
      <c r="I429" s="14"/>
      <c r="J429" s="10"/>
      <c r="K429" s="10"/>
    </row>
    <row r="430" spans="1:11" ht="14.1" customHeight="1">
      <c r="A430" s="44" t="s">
        <v>1262</v>
      </c>
      <c r="B430" s="21" t="s">
        <v>1316</v>
      </c>
      <c r="C430" s="45">
        <v>7747</v>
      </c>
      <c r="D430" s="34">
        <v>1.1218578522110341E-3</v>
      </c>
      <c r="E430" s="48">
        <v>0</v>
      </c>
      <c r="F430" s="46">
        <v>14.966939249999999</v>
      </c>
      <c r="H430" s="11"/>
      <c r="I430" s="14"/>
      <c r="J430" s="10"/>
      <c r="K430" s="10"/>
    </row>
    <row r="431" spans="1:11" ht="14.1" customHeight="1">
      <c r="A431" s="44" t="s">
        <v>1263</v>
      </c>
      <c r="B431" s="21" t="s">
        <v>1319</v>
      </c>
      <c r="C431" s="45">
        <v>1670610</v>
      </c>
      <c r="D431" s="34">
        <v>0.02</v>
      </c>
      <c r="E431" s="34">
        <v>0.02</v>
      </c>
      <c r="F431" s="46">
        <v>67.123179230000005</v>
      </c>
      <c r="H431" s="11"/>
      <c r="I431" s="14"/>
      <c r="J431" s="10"/>
      <c r="K431" s="10"/>
    </row>
    <row r="432" spans="1:11" ht="14.1" customHeight="1">
      <c r="A432" s="44" t="s">
        <v>63</v>
      </c>
      <c r="B432" s="21" t="s">
        <v>4</v>
      </c>
      <c r="C432" s="45">
        <v>18054</v>
      </c>
      <c r="D432" s="34">
        <v>0.02</v>
      </c>
      <c r="E432" s="34">
        <v>0.02</v>
      </c>
      <c r="F432" s="46">
        <v>70.808843229999994</v>
      </c>
      <c r="H432" s="11"/>
      <c r="I432" s="14"/>
      <c r="J432" s="10"/>
      <c r="K432" s="10"/>
    </row>
    <row r="433" spans="1:11" ht="14.1" customHeight="1">
      <c r="A433" s="44" t="s">
        <v>95</v>
      </c>
      <c r="B433" s="21" t="s">
        <v>4</v>
      </c>
      <c r="C433" s="45">
        <v>21522</v>
      </c>
      <c r="D433" s="34">
        <v>6.4519241744161659E-3</v>
      </c>
      <c r="E433" s="34">
        <v>6.4519241744161659E-3</v>
      </c>
      <c r="F433" s="46">
        <v>21.762306559999999</v>
      </c>
      <c r="H433" s="11"/>
      <c r="I433" s="14"/>
      <c r="J433" s="10"/>
      <c r="K433" s="10"/>
    </row>
    <row r="434" spans="1:11" ht="14.1" customHeight="1">
      <c r="A434" s="44" t="s">
        <v>1264</v>
      </c>
      <c r="B434" s="21" t="s">
        <v>1326</v>
      </c>
      <c r="C434" s="45">
        <v>46171</v>
      </c>
      <c r="D434" s="34">
        <v>0.01</v>
      </c>
      <c r="E434" s="48">
        <v>0</v>
      </c>
      <c r="F434" s="46">
        <v>67.968358190000004</v>
      </c>
      <c r="H434" s="11"/>
      <c r="I434" s="14"/>
      <c r="J434" s="10"/>
      <c r="K434" s="10"/>
    </row>
    <row r="435" spans="1:11" ht="14.1" customHeight="1">
      <c r="A435" s="44" t="s">
        <v>1265</v>
      </c>
      <c r="B435" s="21" t="s">
        <v>1319</v>
      </c>
      <c r="C435" s="45">
        <v>731298</v>
      </c>
      <c r="D435" s="34">
        <v>6.9999999999999993E-2</v>
      </c>
      <c r="E435" s="34">
        <v>6.9999999999999993E-2</v>
      </c>
      <c r="F435" s="46">
        <v>70.015495299999998</v>
      </c>
      <c r="H435" s="11"/>
      <c r="I435" s="14"/>
      <c r="J435" s="10"/>
      <c r="K435" s="10"/>
    </row>
    <row r="436" spans="1:11" ht="14.1" customHeight="1">
      <c r="A436" s="44" t="s">
        <v>1055</v>
      </c>
      <c r="B436" s="21" t="s">
        <v>3</v>
      </c>
      <c r="C436" s="45">
        <v>231242</v>
      </c>
      <c r="D436" s="34">
        <v>0.02</v>
      </c>
      <c r="E436" s="34">
        <v>0.02</v>
      </c>
      <c r="F436" s="46">
        <v>69.151473679999995</v>
      </c>
      <c r="H436" s="11"/>
      <c r="I436" s="14"/>
      <c r="J436" s="10"/>
      <c r="K436" s="10"/>
    </row>
    <row r="437" spans="1:11" ht="14.1" customHeight="1">
      <c r="A437" s="44" t="s">
        <v>1056</v>
      </c>
      <c r="B437" s="21" t="s">
        <v>16</v>
      </c>
      <c r="C437" s="45">
        <v>1032400</v>
      </c>
      <c r="D437" s="34">
        <v>1.9900000000000002</v>
      </c>
      <c r="E437" s="34">
        <v>1.9900000000000002</v>
      </c>
      <c r="F437" s="46">
        <v>77.971985219999993</v>
      </c>
      <c r="H437" s="11"/>
      <c r="I437" s="14"/>
      <c r="J437" s="10"/>
      <c r="K437" s="10"/>
    </row>
    <row r="438" spans="1:11" ht="14.1" customHeight="1">
      <c r="A438" s="44" t="s">
        <v>64</v>
      </c>
      <c r="B438" s="21" t="s">
        <v>1326</v>
      </c>
      <c r="C438" s="45">
        <v>24002</v>
      </c>
      <c r="D438" s="34">
        <v>1.8953494870469802E-3</v>
      </c>
      <c r="E438" s="34">
        <v>1.8953494870469802E-3</v>
      </c>
      <c r="F438" s="46">
        <v>16.098694720000001</v>
      </c>
      <c r="H438" s="11"/>
      <c r="I438" s="14"/>
      <c r="J438" s="10"/>
      <c r="K438" s="10"/>
    </row>
    <row r="439" spans="1:11" ht="14.1" customHeight="1">
      <c r="A439" s="44" t="s">
        <v>1057</v>
      </c>
      <c r="B439" s="21" t="s">
        <v>16</v>
      </c>
      <c r="C439" s="45">
        <v>783000</v>
      </c>
      <c r="D439" s="34">
        <v>0.33999999999999997</v>
      </c>
      <c r="E439" s="34">
        <v>0.33999999999999997</v>
      </c>
      <c r="F439" s="46">
        <v>99.626981290000003</v>
      </c>
      <c r="H439" s="11"/>
      <c r="I439" s="14"/>
      <c r="J439" s="10"/>
      <c r="K439" s="10"/>
    </row>
    <row r="440" spans="1:11" ht="14.1" customHeight="1">
      <c r="A440" s="44" t="s">
        <v>1266</v>
      </c>
      <c r="B440" s="21" t="s">
        <v>16</v>
      </c>
      <c r="C440" s="45">
        <v>591600</v>
      </c>
      <c r="D440" s="34">
        <v>0.2</v>
      </c>
      <c r="E440" s="34">
        <v>0.2</v>
      </c>
      <c r="F440" s="46">
        <v>104.07554512</v>
      </c>
      <c r="H440" s="6"/>
      <c r="I440" s="14"/>
      <c r="J440" s="10"/>
      <c r="K440" s="10"/>
    </row>
    <row r="441" spans="1:11" ht="14.1" customHeight="1">
      <c r="A441" s="44" t="s">
        <v>558</v>
      </c>
      <c r="B441" s="21" t="s">
        <v>4</v>
      </c>
      <c r="C441" s="45">
        <v>85568</v>
      </c>
      <c r="D441" s="34">
        <v>0.16999999999999998</v>
      </c>
      <c r="E441" s="34">
        <v>0.16999999999999998</v>
      </c>
      <c r="F441" s="46">
        <v>69.989172670000002</v>
      </c>
      <c r="H441" s="6"/>
      <c r="I441" s="14"/>
      <c r="J441" s="10"/>
      <c r="K441" s="10"/>
    </row>
    <row r="442" spans="1:11" ht="14.1" customHeight="1">
      <c r="A442" s="44" t="s">
        <v>1267</v>
      </c>
      <c r="B442" s="21" t="s">
        <v>1326</v>
      </c>
      <c r="C442" s="45">
        <v>338488</v>
      </c>
      <c r="D442" s="34">
        <v>0.19</v>
      </c>
      <c r="E442" s="34">
        <v>0.19</v>
      </c>
      <c r="F442" s="46">
        <v>59.723928559999997</v>
      </c>
      <c r="H442" s="6"/>
      <c r="I442" s="14"/>
      <c r="J442" s="10"/>
      <c r="K442" s="10"/>
    </row>
    <row r="443" spans="1:11" ht="14.1" customHeight="1">
      <c r="A443" s="44" t="s">
        <v>1268</v>
      </c>
      <c r="B443" s="21" t="s">
        <v>16</v>
      </c>
      <c r="C443" s="45">
        <v>596700</v>
      </c>
      <c r="D443" s="34">
        <v>0.19</v>
      </c>
      <c r="E443" s="34">
        <v>0.19</v>
      </c>
      <c r="F443" s="46">
        <v>82.930277759999996</v>
      </c>
      <c r="H443" s="6"/>
      <c r="I443" s="14"/>
      <c r="J443" s="10"/>
      <c r="K443" s="10"/>
    </row>
    <row r="444" spans="1:11" ht="14.1" customHeight="1">
      <c r="A444" s="44" t="s">
        <v>1269</v>
      </c>
      <c r="B444" s="21" t="s">
        <v>4</v>
      </c>
      <c r="C444" s="45">
        <v>152553</v>
      </c>
      <c r="D444" s="34">
        <v>0.12</v>
      </c>
      <c r="E444" s="34">
        <v>0.12</v>
      </c>
      <c r="F444" s="46">
        <v>68.6680554</v>
      </c>
      <c r="H444" s="6"/>
      <c r="I444" s="14"/>
      <c r="J444" s="10"/>
      <c r="K444" s="10"/>
    </row>
    <row r="445" spans="1:11" ht="14.1" customHeight="1">
      <c r="A445" s="44" t="s">
        <v>741</v>
      </c>
      <c r="B445" s="21" t="s">
        <v>16</v>
      </c>
      <c r="C445" s="45">
        <v>1053700</v>
      </c>
      <c r="D445" s="34">
        <v>0.22999999999999998</v>
      </c>
      <c r="E445" s="34">
        <v>0.22999999999999998</v>
      </c>
      <c r="F445" s="46">
        <v>101.45851387</v>
      </c>
      <c r="H445" s="6"/>
      <c r="I445" s="14"/>
      <c r="J445" s="10"/>
      <c r="K445" s="10"/>
    </row>
    <row r="446" spans="1:11" ht="14.1" customHeight="1">
      <c r="A446" s="44" t="s">
        <v>65</v>
      </c>
      <c r="B446" s="21" t="s">
        <v>16</v>
      </c>
      <c r="C446" s="45">
        <v>673200</v>
      </c>
      <c r="D446" s="34">
        <v>0.1</v>
      </c>
      <c r="E446" s="34">
        <v>0.1</v>
      </c>
      <c r="F446" s="46">
        <v>103.75434337</v>
      </c>
      <c r="H446" s="6"/>
      <c r="I446" s="14"/>
      <c r="J446" s="10"/>
      <c r="K446" s="10"/>
    </row>
    <row r="447" spans="1:11" ht="14.1" customHeight="1">
      <c r="A447" s="44" t="s">
        <v>990</v>
      </c>
      <c r="B447" s="21" t="s">
        <v>4</v>
      </c>
      <c r="C447" s="45">
        <v>12748</v>
      </c>
      <c r="D447" s="34">
        <v>2.0143929450434812E-3</v>
      </c>
      <c r="E447" s="34">
        <v>2.0143929450434812E-3</v>
      </c>
      <c r="F447" s="46">
        <v>6.7467603399999998</v>
      </c>
      <c r="H447" s="6"/>
      <c r="I447" s="14"/>
      <c r="J447" s="10"/>
      <c r="K447" s="10"/>
    </row>
    <row r="448" spans="1:11" ht="14.1" customHeight="1">
      <c r="A448" s="44" t="s">
        <v>742</v>
      </c>
      <c r="B448" s="21" t="s">
        <v>1324</v>
      </c>
      <c r="C448" s="45">
        <v>686032</v>
      </c>
      <c r="D448" s="34">
        <v>0.16999999999999998</v>
      </c>
      <c r="E448" s="34">
        <v>0.16999999999999998</v>
      </c>
      <c r="F448" s="46">
        <v>120.12258499000001</v>
      </c>
      <c r="H448" s="6"/>
      <c r="I448" s="14"/>
      <c r="J448" s="10"/>
      <c r="K448" s="10"/>
    </row>
    <row r="449" spans="1:11" ht="14.1" customHeight="1">
      <c r="A449" s="44" t="s">
        <v>1270</v>
      </c>
      <c r="B449" s="21" t="s">
        <v>1328</v>
      </c>
      <c r="C449" s="45">
        <v>2229157</v>
      </c>
      <c r="D449" s="34">
        <v>0.08</v>
      </c>
      <c r="E449" s="34">
        <v>0.08</v>
      </c>
      <c r="F449" s="46">
        <v>29.779171269999999</v>
      </c>
      <c r="H449" s="6"/>
      <c r="I449" s="14"/>
      <c r="J449" s="10"/>
      <c r="K449" s="10"/>
    </row>
    <row r="450" spans="1:11" ht="14.1" customHeight="1">
      <c r="A450" s="44" t="s">
        <v>1058</v>
      </c>
      <c r="B450" s="21" t="s">
        <v>1328</v>
      </c>
      <c r="C450" s="45">
        <v>3666884</v>
      </c>
      <c r="D450" s="34">
        <v>0.33</v>
      </c>
      <c r="E450" s="34">
        <v>0.33</v>
      </c>
      <c r="F450" s="46">
        <v>29.847904060000001</v>
      </c>
      <c r="H450" s="6"/>
      <c r="I450" s="14"/>
      <c r="J450" s="10"/>
      <c r="K450" s="10"/>
    </row>
    <row r="451" spans="1:11" ht="14.1" customHeight="1">
      <c r="A451" s="44" t="s">
        <v>450</v>
      </c>
      <c r="B451" s="21" t="s">
        <v>1328</v>
      </c>
      <c r="C451" s="45">
        <v>5571000</v>
      </c>
      <c r="D451" s="34">
        <v>0.02</v>
      </c>
      <c r="E451" s="34">
        <v>0.02</v>
      </c>
      <c r="F451" s="46">
        <v>30.836049899999999</v>
      </c>
      <c r="H451" s="6"/>
      <c r="I451" s="14"/>
      <c r="J451" s="10"/>
      <c r="K451" s="10"/>
    </row>
    <row r="452" spans="1:11" ht="14.1" customHeight="1">
      <c r="A452" s="44" t="s">
        <v>213</v>
      </c>
      <c r="B452" s="21" t="s">
        <v>1328</v>
      </c>
      <c r="C452" s="45">
        <v>4795641</v>
      </c>
      <c r="D452" s="34">
        <v>0.15</v>
      </c>
      <c r="E452" s="34">
        <v>0.15</v>
      </c>
      <c r="F452" s="46">
        <v>29.988696480000002</v>
      </c>
      <c r="H452" s="6"/>
      <c r="I452" s="14"/>
      <c r="J452" s="10"/>
      <c r="K452" s="10"/>
    </row>
    <row r="453" spans="1:11" ht="14.1" customHeight="1">
      <c r="A453" s="44" t="s">
        <v>1059</v>
      </c>
      <c r="B453" s="21" t="s">
        <v>1328</v>
      </c>
      <c r="C453" s="45">
        <v>146140</v>
      </c>
      <c r="D453" s="34">
        <v>0.01</v>
      </c>
      <c r="E453" s="34">
        <v>0.01</v>
      </c>
      <c r="F453" s="46">
        <v>29.5122444</v>
      </c>
      <c r="H453" s="6"/>
      <c r="I453" s="14"/>
      <c r="J453" s="10"/>
      <c r="K453" s="10"/>
    </row>
    <row r="454" spans="1:11" ht="14.1" customHeight="1">
      <c r="A454" s="44" t="s">
        <v>746</v>
      </c>
      <c r="B454" s="21" t="s">
        <v>1328</v>
      </c>
      <c r="C454" s="45">
        <v>108933</v>
      </c>
      <c r="D454" s="34">
        <v>0.01</v>
      </c>
      <c r="E454" s="34">
        <v>0.01</v>
      </c>
      <c r="F454" s="46">
        <v>30.347006480000001</v>
      </c>
      <c r="H454" s="6"/>
      <c r="I454" s="14"/>
      <c r="J454" s="10"/>
      <c r="K454" s="10"/>
    </row>
    <row r="455" spans="1:11" ht="14.1" customHeight="1">
      <c r="A455" s="44" t="s">
        <v>1060</v>
      </c>
      <c r="B455" s="21" t="s">
        <v>4</v>
      </c>
      <c r="C455" s="45">
        <v>33320</v>
      </c>
      <c r="D455" s="34">
        <v>0.01</v>
      </c>
      <c r="E455" s="34">
        <v>0.01</v>
      </c>
      <c r="F455" s="46">
        <v>69.190157110000001</v>
      </c>
      <c r="H455" s="6"/>
      <c r="I455" s="14"/>
      <c r="J455" s="10"/>
      <c r="K455" s="10"/>
    </row>
    <row r="456" spans="1:11" ht="14.1" customHeight="1">
      <c r="A456" s="44" t="s">
        <v>747</v>
      </c>
      <c r="B456" s="21" t="s">
        <v>16</v>
      </c>
      <c r="C456" s="45">
        <v>332100</v>
      </c>
      <c r="D456" s="34">
        <v>0.11</v>
      </c>
      <c r="E456" s="34">
        <v>0.11</v>
      </c>
      <c r="F456" s="46">
        <v>90.171098580000006</v>
      </c>
      <c r="H456" s="6"/>
      <c r="I456" s="14"/>
      <c r="J456" s="10"/>
      <c r="K456" s="10"/>
    </row>
    <row r="457" spans="1:11" ht="14.1" customHeight="1">
      <c r="A457" s="44" t="s">
        <v>239</v>
      </c>
      <c r="B457" s="21" t="s">
        <v>1328</v>
      </c>
      <c r="C457" s="45">
        <v>1759138</v>
      </c>
      <c r="D457" s="34">
        <v>0.04</v>
      </c>
      <c r="E457" s="34">
        <v>0.04</v>
      </c>
      <c r="F457" s="46">
        <v>31.58631231</v>
      </c>
      <c r="H457" s="6"/>
      <c r="I457" s="14"/>
      <c r="J457" s="10"/>
      <c r="K457" s="10"/>
    </row>
    <row r="458" spans="1:11" ht="14.1" customHeight="1">
      <c r="A458" s="44" t="s">
        <v>1061</v>
      </c>
      <c r="B458" s="21" t="s">
        <v>4</v>
      </c>
      <c r="C458" s="45">
        <v>68678</v>
      </c>
      <c r="D458" s="34">
        <v>0.02</v>
      </c>
      <c r="E458" s="34">
        <v>0.02</v>
      </c>
      <c r="F458" s="46">
        <v>72.54145398</v>
      </c>
      <c r="H458" s="6"/>
      <c r="I458" s="14"/>
      <c r="J458" s="10"/>
      <c r="K458" s="10"/>
    </row>
    <row r="459" spans="1:11" ht="14.1" customHeight="1">
      <c r="A459" s="44" t="s">
        <v>1271</v>
      </c>
      <c r="B459" s="21" t="s">
        <v>78</v>
      </c>
      <c r="C459" s="45">
        <v>439948</v>
      </c>
      <c r="D459" s="34">
        <v>0.01</v>
      </c>
      <c r="E459" s="34">
        <v>0.01</v>
      </c>
      <c r="F459" s="46">
        <v>0.71485903000000006</v>
      </c>
      <c r="H459" s="6"/>
      <c r="I459" s="14"/>
      <c r="J459" s="10"/>
      <c r="K459" s="10"/>
    </row>
    <row r="460" spans="1:11" ht="14.1" customHeight="1">
      <c r="A460" s="44" t="s">
        <v>1272</v>
      </c>
      <c r="B460" s="21" t="s">
        <v>1325</v>
      </c>
      <c r="C460" s="45">
        <v>681820</v>
      </c>
      <c r="D460" s="34">
        <v>0.03</v>
      </c>
      <c r="E460" s="34">
        <v>0.03</v>
      </c>
      <c r="F460" s="46">
        <v>70.109768320000001</v>
      </c>
      <c r="H460" s="6"/>
      <c r="I460" s="14"/>
      <c r="J460" s="10"/>
      <c r="K460" s="10"/>
    </row>
    <row r="461" spans="1:11" ht="14.1" customHeight="1">
      <c r="A461" s="44" t="s">
        <v>1273</v>
      </c>
      <c r="B461" s="21" t="s">
        <v>4</v>
      </c>
      <c r="C461" s="45">
        <v>482133</v>
      </c>
      <c r="D461" s="34">
        <v>0.22</v>
      </c>
      <c r="E461" s="34">
        <v>0.22</v>
      </c>
      <c r="F461" s="46">
        <v>69.745821280000001</v>
      </c>
      <c r="H461" s="6"/>
      <c r="I461" s="14"/>
      <c r="J461" s="10"/>
      <c r="K461" s="10"/>
    </row>
    <row r="462" spans="1:11" ht="14.1" customHeight="1">
      <c r="A462" s="44" t="s">
        <v>1274</v>
      </c>
      <c r="B462" s="21" t="s">
        <v>4</v>
      </c>
      <c r="C462" s="45">
        <v>37631</v>
      </c>
      <c r="D462" s="34">
        <v>6.9999999999999993E-2</v>
      </c>
      <c r="E462" s="34">
        <v>6.9999999999999993E-2</v>
      </c>
      <c r="F462" s="46">
        <v>68.443399650000003</v>
      </c>
      <c r="H462" s="6"/>
      <c r="I462" s="14"/>
      <c r="J462" s="10"/>
      <c r="K462" s="10"/>
    </row>
    <row r="463" spans="1:11" ht="14.1" customHeight="1">
      <c r="A463" s="44" t="s">
        <v>1275</v>
      </c>
      <c r="B463" s="21" t="s">
        <v>16</v>
      </c>
      <c r="C463" s="45">
        <v>1191800</v>
      </c>
      <c r="D463" s="34">
        <v>0.03</v>
      </c>
      <c r="E463" s="34">
        <v>0.03</v>
      </c>
      <c r="F463" s="46">
        <v>101.27488782</v>
      </c>
      <c r="H463" s="6"/>
      <c r="I463" s="14"/>
      <c r="J463" s="10"/>
      <c r="K463" s="10"/>
    </row>
    <row r="464" spans="1:11" ht="14.1" customHeight="1">
      <c r="A464" s="44" t="s">
        <v>749</v>
      </c>
      <c r="B464" s="21" t="s">
        <v>16</v>
      </c>
      <c r="C464" s="45">
        <v>1071900</v>
      </c>
      <c r="D464" s="34">
        <v>1.05</v>
      </c>
      <c r="E464" s="34">
        <v>1.05</v>
      </c>
      <c r="F464" s="46">
        <v>43.565593569999997</v>
      </c>
      <c r="H464" s="6"/>
      <c r="I464" s="14"/>
      <c r="J464" s="10"/>
      <c r="K464" s="10"/>
    </row>
    <row r="465" spans="1:11" ht="14.1" customHeight="1">
      <c r="A465" s="44" t="s">
        <v>322</v>
      </c>
      <c r="B465" s="21" t="s">
        <v>16</v>
      </c>
      <c r="C465" s="45">
        <v>603000</v>
      </c>
      <c r="D465" s="34">
        <v>0.26</v>
      </c>
      <c r="E465" s="34">
        <v>0.26</v>
      </c>
      <c r="F465" s="46">
        <v>101.95988551000001</v>
      </c>
      <c r="H465" s="6"/>
      <c r="I465" s="14"/>
      <c r="J465" s="10"/>
      <c r="K465" s="10"/>
    </row>
    <row r="466" spans="1:11" ht="14.1" customHeight="1">
      <c r="A466" s="44" t="s">
        <v>750</v>
      </c>
      <c r="B466" s="21" t="s">
        <v>16</v>
      </c>
      <c r="C466" s="45">
        <v>710700</v>
      </c>
      <c r="D466" s="34">
        <v>0.22</v>
      </c>
      <c r="E466" s="34">
        <v>0.22</v>
      </c>
      <c r="F466" s="46">
        <v>105.59890464999999</v>
      </c>
      <c r="H466" s="6"/>
      <c r="I466" s="14"/>
      <c r="J466" s="10"/>
      <c r="K466" s="10"/>
    </row>
    <row r="467" spans="1:11" ht="14.1" customHeight="1">
      <c r="A467" s="44" t="s">
        <v>1062</v>
      </c>
      <c r="B467" s="21" t="s">
        <v>4</v>
      </c>
      <c r="C467" s="45">
        <v>129774</v>
      </c>
      <c r="D467" s="34">
        <v>0.13</v>
      </c>
      <c r="E467" s="34">
        <v>0.13</v>
      </c>
      <c r="F467" s="46">
        <v>75.544420900000006</v>
      </c>
      <c r="H467" s="6"/>
      <c r="I467" s="14"/>
      <c r="J467" s="10"/>
      <c r="K467" s="10"/>
    </row>
    <row r="468" spans="1:11" ht="14.1" customHeight="1">
      <c r="A468" s="44" t="s">
        <v>1276</v>
      </c>
      <c r="B468" s="21" t="s">
        <v>1319</v>
      </c>
      <c r="C468" s="45">
        <v>221993</v>
      </c>
      <c r="D468" s="34">
        <v>4.0465012779308668E-2</v>
      </c>
      <c r="E468" s="34">
        <v>4.0465012779308668E-2</v>
      </c>
      <c r="F468" s="46">
        <v>10.671113310000001</v>
      </c>
      <c r="H468" s="6"/>
      <c r="I468" s="14"/>
      <c r="J468" s="10"/>
      <c r="K468" s="10"/>
    </row>
    <row r="469" spans="1:11" ht="14.1" customHeight="1">
      <c r="A469" s="44" t="s">
        <v>753</v>
      </c>
      <c r="B469" s="21" t="s">
        <v>18</v>
      </c>
      <c r="C469" s="45">
        <v>122974</v>
      </c>
      <c r="D469" s="34">
        <v>0.11</v>
      </c>
      <c r="E469" s="34">
        <v>0.11</v>
      </c>
      <c r="F469" s="46">
        <v>71.618627579999995</v>
      </c>
      <c r="H469" s="6"/>
      <c r="I469" s="14"/>
      <c r="J469" s="10"/>
      <c r="K469" s="10"/>
    </row>
    <row r="470" spans="1:11" ht="14.1" customHeight="1">
      <c r="A470" s="44" t="s">
        <v>66</v>
      </c>
      <c r="B470" s="21" t="s">
        <v>4</v>
      </c>
      <c r="C470" s="45">
        <v>55000</v>
      </c>
      <c r="D470" s="34">
        <v>4.8556546305288254E-3</v>
      </c>
      <c r="E470" s="34">
        <v>4.8556546305288254E-3</v>
      </c>
      <c r="F470" s="46">
        <v>29.793272850000001</v>
      </c>
      <c r="H470" s="6"/>
      <c r="I470" s="14"/>
      <c r="J470" s="10"/>
      <c r="K470" s="10"/>
    </row>
    <row r="471" spans="1:11" ht="14.1" customHeight="1">
      <c r="A471" s="44" t="s">
        <v>323</v>
      </c>
      <c r="B471" s="21" t="s">
        <v>4</v>
      </c>
      <c r="C471" s="45">
        <v>78312</v>
      </c>
      <c r="D471" s="34">
        <v>0.05</v>
      </c>
      <c r="E471" s="34">
        <v>0.05</v>
      </c>
      <c r="F471" s="46">
        <v>70.565907170000003</v>
      </c>
      <c r="H471" s="6"/>
      <c r="I471" s="14"/>
      <c r="J471" s="10"/>
      <c r="K471" s="10"/>
    </row>
    <row r="472" spans="1:11" ht="14.1" customHeight="1">
      <c r="A472" s="44" t="s">
        <v>1277</v>
      </c>
      <c r="B472" s="21" t="s">
        <v>1323</v>
      </c>
      <c r="C472" s="45">
        <v>491254</v>
      </c>
      <c r="D472" s="34">
        <v>0.02</v>
      </c>
      <c r="E472" s="34">
        <v>0.02</v>
      </c>
      <c r="F472" s="46">
        <v>67.664884569999998</v>
      </c>
      <c r="H472" s="6"/>
      <c r="I472" s="14"/>
      <c r="J472" s="10"/>
      <c r="K472" s="10"/>
    </row>
    <row r="473" spans="1:11" ht="14.1" customHeight="1">
      <c r="A473" s="44" t="s">
        <v>342</v>
      </c>
      <c r="B473" s="21" t="s">
        <v>4</v>
      </c>
      <c r="C473" s="45">
        <v>40786</v>
      </c>
      <c r="D473" s="34">
        <v>1.3016145608568907E-2</v>
      </c>
      <c r="E473" s="34">
        <v>1.3016145608568907E-2</v>
      </c>
      <c r="F473" s="46">
        <v>96.56196869</v>
      </c>
      <c r="H473" s="6"/>
      <c r="I473" s="14"/>
      <c r="J473" s="10"/>
      <c r="K473" s="10"/>
    </row>
    <row r="474" spans="1:11" ht="14.1" customHeight="1">
      <c r="A474" s="44" t="s">
        <v>756</v>
      </c>
      <c r="B474" s="21" t="s">
        <v>16</v>
      </c>
      <c r="C474" s="45">
        <v>689500</v>
      </c>
      <c r="D474" s="34">
        <v>0.09</v>
      </c>
      <c r="E474" s="34">
        <v>0.09</v>
      </c>
      <c r="F474" s="46">
        <v>101.70329092</v>
      </c>
      <c r="H474" s="6"/>
      <c r="I474" s="14"/>
      <c r="J474" s="10"/>
      <c r="K474" s="10"/>
    </row>
    <row r="475" spans="1:11" ht="14.1" customHeight="1">
      <c r="A475" s="44" t="s">
        <v>1063</v>
      </c>
      <c r="B475" s="21" t="s">
        <v>16</v>
      </c>
      <c r="C475" s="45">
        <v>683500</v>
      </c>
      <c r="D475" s="34">
        <v>1.08</v>
      </c>
      <c r="E475" s="34">
        <v>1.08</v>
      </c>
      <c r="F475" s="46">
        <v>65.457963860000007</v>
      </c>
      <c r="H475" s="6"/>
      <c r="I475" s="14"/>
      <c r="J475" s="10"/>
      <c r="K475" s="10"/>
    </row>
    <row r="476" spans="1:11" ht="14.1" customHeight="1">
      <c r="A476" s="44" t="s">
        <v>324</v>
      </c>
      <c r="B476" s="21" t="s">
        <v>16</v>
      </c>
      <c r="C476" s="45">
        <v>601400</v>
      </c>
      <c r="D476" s="34">
        <v>0.05</v>
      </c>
      <c r="E476" s="34">
        <v>0.05</v>
      </c>
      <c r="F476" s="46">
        <v>104.49887429</v>
      </c>
      <c r="H476" s="6"/>
      <c r="I476" s="14"/>
      <c r="J476" s="10"/>
      <c r="K476" s="10"/>
    </row>
    <row r="477" spans="1:11" ht="14.1" customHeight="1">
      <c r="A477" s="44" t="s">
        <v>67</v>
      </c>
      <c r="B477" s="21" t="s">
        <v>16</v>
      </c>
      <c r="C477" s="45">
        <v>230700</v>
      </c>
      <c r="D477" s="34">
        <v>0.02</v>
      </c>
      <c r="E477" s="34">
        <v>0.02</v>
      </c>
      <c r="F477" s="46">
        <v>107.02648241999999</v>
      </c>
      <c r="H477" s="6"/>
      <c r="I477" s="14"/>
      <c r="J477" s="10"/>
      <c r="K477" s="10"/>
    </row>
    <row r="478" spans="1:11" ht="14.1" customHeight="1">
      <c r="A478" s="44" t="s">
        <v>759</v>
      </c>
      <c r="B478" s="21" t="s">
        <v>1324</v>
      </c>
      <c r="C478" s="45">
        <v>1638308</v>
      </c>
      <c r="D478" s="34">
        <v>0.13</v>
      </c>
      <c r="E478" s="34">
        <v>0.13</v>
      </c>
      <c r="F478" s="46">
        <v>132.54511446999999</v>
      </c>
      <c r="H478" s="6"/>
      <c r="I478" s="14"/>
      <c r="J478" s="10"/>
      <c r="K478" s="10"/>
    </row>
    <row r="479" spans="1:11" ht="14.1" customHeight="1">
      <c r="A479" s="44" t="s">
        <v>760</v>
      </c>
      <c r="B479" s="21" t="s">
        <v>16</v>
      </c>
      <c r="C479" s="45">
        <v>334600</v>
      </c>
      <c r="D479" s="34">
        <v>0.27999999999999997</v>
      </c>
      <c r="E479" s="34">
        <v>0.27999999999999997</v>
      </c>
      <c r="F479" s="46">
        <v>58.675397109999999</v>
      </c>
      <c r="H479" s="6"/>
      <c r="I479" s="14"/>
      <c r="J479" s="10"/>
      <c r="K479" s="10"/>
    </row>
    <row r="480" spans="1:11" ht="14.1" customHeight="1">
      <c r="A480" s="44" t="s">
        <v>1278</v>
      </c>
      <c r="B480" s="21" t="s">
        <v>1325</v>
      </c>
      <c r="C480" s="45">
        <v>489470</v>
      </c>
      <c r="D480" s="34">
        <v>0.04</v>
      </c>
      <c r="E480" s="34">
        <v>0.04</v>
      </c>
      <c r="F480" s="46">
        <v>70.141685550000005</v>
      </c>
      <c r="H480" s="6"/>
      <c r="I480" s="14"/>
      <c r="J480" s="10"/>
      <c r="K480" s="10"/>
    </row>
    <row r="481" spans="1:10" ht="14.1" customHeight="1">
      <c r="A481" s="44" t="s">
        <v>1279</v>
      </c>
      <c r="B481" s="21" t="s">
        <v>1316</v>
      </c>
      <c r="C481" s="45">
        <v>79473</v>
      </c>
      <c r="D481" s="34">
        <v>0.03</v>
      </c>
      <c r="E481" s="34">
        <v>0.03</v>
      </c>
      <c r="F481" s="46">
        <v>68.617672659999997</v>
      </c>
      <c r="H481" s="6"/>
      <c r="I481" s="14"/>
      <c r="J481" s="10"/>
    </row>
    <row r="482" spans="1:10" ht="14.1" customHeight="1">
      <c r="A482" s="44" t="s">
        <v>1280</v>
      </c>
      <c r="B482" s="21" t="s">
        <v>1316</v>
      </c>
      <c r="C482" s="45">
        <v>7253</v>
      </c>
      <c r="D482" s="34">
        <v>0.01</v>
      </c>
      <c r="E482" s="34">
        <v>0.01</v>
      </c>
      <c r="F482" s="46">
        <v>28.39097756</v>
      </c>
      <c r="H482" s="6"/>
      <c r="I482" s="14"/>
      <c r="J482" s="10"/>
    </row>
    <row r="483" spans="1:10" ht="14.1" customHeight="1">
      <c r="A483" s="44" t="s">
        <v>1064</v>
      </c>
      <c r="B483" s="21" t="s">
        <v>4</v>
      </c>
      <c r="C483" s="45">
        <v>225725</v>
      </c>
      <c r="D483" s="34">
        <v>0.06</v>
      </c>
      <c r="E483" s="34">
        <v>0.06</v>
      </c>
      <c r="F483" s="46">
        <v>74.118476560000005</v>
      </c>
      <c r="H483" s="6"/>
      <c r="I483" s="14"/>
      <c r="J483" s="10"/>
    </row>
    <row r="484" spans="1:10" ht="14.1" customHeight="1">
      <c r="A484" s="44" t="s">
        <v>991</v>
      </c>
      <c r="B484" s="21" t="s">
        <v>4</v>
      </c>
      <c r="C484" s="45">
        <v>5732</v>
      </c>
      <c r="D484" s="34">
        <v>3.7411213716303285E-3</v>
      </c>
      <c r="E484" s="34">
        <v>3.7411213716303285E-3</v>
      </c>
      <c r="F484" s="46">
        <v>23.733612489999999</v>
      </c>
      <c r="H484" s="6"/>
      <c r="I484" s="14"/>
      <c r="J484" s="10"/>
    </row>
    <row r="485" spans="1:10" ht="14.1" customHeight="1">
      <c r="A485" s="44" t="s">
        <v>575</v>
      </c>
      <c r="B485" s="21" t="s">
        <v>4</v>
      </c>
      <c r="C485" s="45">
        <v>140239</v>
      </c>
      <c r="D485" s="34">
        <v>3.0680345213346207E-2</v>
      </c>
      <c r="E485" s="34">
        <v>3.0680345213346207E-2</v>
      </c>
      <c r="F485" s="46">
        <v>69.663138220000008</v>
      </c>
      <c r="H485" s="6"/>
      <c r="I485" s="14"/>
      <c r="J485" s="10"/>
    </row>
    <row r="486" spans="1:10" ht="14.1" customHeight="1">
      <c r="A486" s="44" t="s">
        <v>1281</v>
      </c>
      <c r="B486" s="21" t="s">
        <v>1321</v>
      </c>
      <c r="C486" s="45">
        <v>115149</v>
      </c>
      <c r="D486" s="34">
        <v>0.04</v>
      </c>
      <c r="E486" s="34">
        <v>0.04</v>
      </c>
      <c r="F486" s="46">
        <v>63.931548399999997</v>
      </c>
      <c r="H486" s="6"/>
      <c r="I486" s="14"/>
      <c r="J486" s="10"/>
    </row>
    <row r="487" spans="1:10" ht="14.1" customHeight="1">
      <c r="A487" s="44" t="s">
        <v>1282</v>
      </c>
      <c r="B487" s="21" t="s">
        <v>1328</v>
      </c>
      <c r="C487" s="45">
        <v>7155600</v>
      </c>
      <c r="D487" s="34">
        <v>0.12</v>
      </c>
      <c r="E487" s="34">
        <v>0.12</v>
      </c>
      <c r="F487" s="46">
        <v>32.206360969999999</v>
      </c>
      <c r="H487" s="6"/>
      <c r="I487" s="14"/>
      <c r="J487" s="10"/>
    </row>
    <row r="488" spans="1:10" ht="14.1" customHeight="1">
      <c r="A488" s="44" t="s">
        <v>1283</v>
      </c>
      <c r="B488" s="21" t="s">
        <v>4</v>
      </c>
      <c r="C488" s="45">
        <v>77233</v>
      </c>
      <c r="D488" s="34">
        <v>0.09</v>
      </c>
      <c r="E488" s="34">
        <v>0.09</v>
      </c>
      <c r="F488" s="46">
        <v>62.016258120000003</v>
      </c>
      <c r="H488" s="6"/>
      <c r="I488" s="14"/>
      <c r="J488" s="10"/>
    </row>
    <row r="489" spans="1:10" ht="14.1" customHeight="1">
      <c r="A489" s="44" t="s">
        <v>1284</v>
      </c>
      <c r="B489" s="21" t="s">
        <v>4</v>
      </c>
      <c r="C489" s="45">
        <v>66040</v>
      </c>
      <c r="D489" s="34">
        <v>0.02</v>
      </c>
      <c r="E489" s="34">
        <v>0.02</v>
      </c>
      <c r="F489" s="46">
        <v>69.125512659999998</v>
      </c>
      <c r="H489" s="6"/>
      <c r="I489" s="14"/>
      <c r="J489" s="10"/>
    </row>
    <row r="490" spans="1:10" ht="14.1" customHeight="1">
      <c r="A490" s="44" t="s">
        <v>1285</v>
      </c>
      <c r="B490" s="21" t="s">
        <v>1329</v>
      </c>
      <c r="C490" s="45">
        <v>354672</v>
      </c>
      <c r="D490" s="34">
        <v>0.03</v>
      </c>
      <c r="E490" s="34">
        <v>0.03</v>
      </c>
      <c r="F490" s="46">
        <v>28.207530590000001</v>
      </c>
      <c r="H490" s="6"/>
      <c r="I490" s="14"/>
      <c r="J490" s="10"/>
    </row>
    <row r="491" spans="1:10" ht="14.1" customHeight="1">
      <c r="A491" s="44" t="s">
        <v>762</v>
      </c>
      <c r="B491" s="21" t="s">
        <v>1324</v>
      </c>
      <c r="C491" s="45">
        <v>6658031</v>
      </c>
      <c r="D491" s="34">
        <v>0.06</v>
      </c>
      <c r="E491" s="34">
        <v>0.06</v>
      </c>
      <c r="F491" s="46">
        <v>112.00148603</v>
      </c>
      <c r="H491" s="6"/>
      <c r="I491" s="14"/>
      <c r="J491" s="10"/>
    </row>
    <row r="492" spans="1:10" ht="14.1" customHeight="1">
      <c r="A492" s="44" t="s">
        <v>1065</v>
      </c>
      <c r="B492" s="21" t="s">
        <v>4</v>
      </c>
      <c r="C492" s="45">
        <v>74771</v>
      </c>
      <c r="D492" s="34">
        <v>0.08</v>
      </c>
      <c r="E492" s="34">
        <v>0.08</v>
      </c>
      <c r="F492" s="46">
        <v>69.211717300000004</v>
      </c>
      <c r="H492" s="6"/>
      <c r="I492" s="14"/>
      <c r="J492" s="10"/>
    </row>
    <row r="493" spans="1:10" ht="14.1" customHeight="1">
      <c r="A493" s="44" t="s">
        <v>349</v>
      </c>
      <c r="B493" s="21" t="s">
        <v>4</v>
      </c>
      <c r="C493" s="45">
        <v>93344</v>
      </c>
      <c r="D493" s="34">
        <v>0.14156261647871393</v>
      </c>
      <c r="E493" s="34">
        <v>0.14156261647871393</v>
      </c>
      <c r="F493" s="46">
        <v>111.52670306</v>
      </c>
      <c r="H493" s="6"/>
      <c r="I493" s="14"/>
      <c r="J493" s="10"/>
    </row>
    <row r="494" spans="1:10" ht="14.1" customHeight="1">
      <c r="A494" s="44" t="s">
        <v>454</v>
      </c>
      <c r="B494" s="21" t="s">
        <v>1328</v>
      </c>
      <c r="C494" s="45">
        <v>4614100</v>
      </c>
      <c r="D494" s="34">
        <v>0.11</v>
      </c>
      <c r="E494" s="34">
        <v>0.11</v>
      </c>
      <c r="F494" s="46">
        <v>30.44415802</v>
      </c>
      <c r="H494" s="6"/>
      <c r="I494" s="14"/>
      <c r="J494" s="10"/>
    </row>
    <row r="495" spans="1:10" ht="14.1" customHeight="1">
      <c r="A495" s="44" t="s">
        <v>765</v>
      </c>
      <c r="B495" s="21" t="s">
        <v>1328</v>
      </c>
      <c r="C495" s="45">
        <v>7493900</v>
      </c>
      <c r="D495" s="34">
        <v>0.26</v>
      </c>
      <c r="E495" s="34">
        <v>0.26</v>
      </c>
      <c r="F495" s="46">
        <v>30.64315736</v>
      </c>
      <c r="H495" s="6"/>
      <c r="I495" s="14"/>
      <c r="J495" s="10"/>
    </row>
    <row r="496" spans="1:10" ht="14.1" customHeight="1">
      <c r="A496" s="44" t="s">
        <v>1286</v>
      </c>
      <c r="B496" s="21" t="s">
        <v>4</v>
      </c>
      <c r="C496" s="45">
        <v>130509</v>
      </c>
      <c r="D496" s="34">
        <v>1.3235767580398919E-2</v>
      </c>
      <c r="E496" s="34">
        <v>1.3235767580398919E-2</v>
      </c>
      <c r="F496" s="46">
        <v>99.98265004999999</v>
      </c>
      <c r="H496" s="6"/>
      <c r="I496" s="14"/>
      <c r="J496" s="10"/>
    </row>
    <row r="497" spans="1:10" ht="14.1" customHeight="1">
      <c r="A497" s="44" t="s">
        <v>1287</v>
      </c>
      <c r="B497" s="21" t="s">
        <v>4</v>
      </c>
      <c r="C497" s="45">
        <v>57952</v>
      </c>
      <c r="D497" s="48">
        <v>0</v>
      </c>
      <c r="E497" s="48">
        <v>0</v>
      </c>
      <c r="F497" s="46">
        <v>71.043096009999999</v>
      </c>
      <c r="H497" s="6"/>
      <c r="I497" s="14"/>
      <c r="J497" s="10"/>
    </row>
    <row r="498" spans="1:10" ht="14.1" customHeight="1">
      <c r="A498" s="44" t="s">
        <v>455</v>
      </c>
      <c r="B498" s="21" t="s">
        <v>16</v>
      </c>
      <c r="C498" s="45">
        <v>442700</v>
      </c>
      <c r="D498" s="34">
        <v>0.02</v>
      </c>
      <c r="E498" s="34">
        <v>0.02</v>
      </c>
      <c r="F498" s="46">
        <v>114.99233436</v>
      </c>
      <c r="H498" s="6"/>
      <c r="I498" s="14"/>
      <c r="J498" s="10"/>
    </row>
    <row r="499" spans="1:10" ht="14.1" customHeight="1">
      <c r="A499" s="44" t="s">
        <v>1066</v>
      </c>
      <c r="B499" s="21" t="s">
        <v>16</v>
      </c>
      <c r="C499" s="45">
        <v>532700</v>
      </c>
      <c r="D499" s="34">
        <v>0.43</v>
      </c>
      <c r="E499" s="34">
        <v>0.43</v>
      </c>
      <c r="F499" s="46">
        <v>34.77108904</v>
      </c>
      <c r="H499" s="6"/>
      <c r="I499" s="14"/>
      <c r="J499" s="10"/>
    </row>
    <row r="500" spans="1:10" ht="14.1" customHeight="1">
      <c r="A500" s="44" t="s">
        <v>1067</v>
      </c>
      <c r="B500" s="21" t="s">
        <v>16</v>
      </c>
      <c r="C500" s="45">
        <v>939700</v>
      </c>
      <c r="D500" s="34">
        <v>0.44999999999999996</v>
      </c>
      <c r="E500" s="34">
        <v>0.44999999999999996</v>
      </c>
      <c r="F500" s="46">
        <v>103.20441685999999</v>
      </c>
      <c r="H500" s="6"/>
      <c r="I500" s="14"/>
      <c r="J500" s="10"/>
    </row>
    <row r="501" spans="1:10" ht="14.1" customHeight="1">
      <c r="A501" s="44" t="s">
        <v>767</v>
      </c>
      <c r="B501" s="21" t="s">
        <v>16</v>
      </c>
      <c r="C501" s="45">
        <v>2209800</v>
      </c>
      <c r="D501" s="34">
        <v>0.31</v>
      </c>
      <c r="E501" s="34">
        <v>0.31</v>
      </c>
      <c r="F501" s="46">
        <v>102.6127613</v>
      </c>
      <c r="H501" s="6"/>
      <c r="I501" s="14"/>
      <c r="J501" s="10"/>
    </row>
    <row r="502" spans="1:10" ht="14.1" customHeight="1">
      <c r="A502" s="44" t="s">
        <v>768</v>
      </c>
      <c r="B502" s="21" t="s">
        <v>4</v>
      </c>
      <c r="C502" s="45">
        <v>85707</v>
      </c>
      <c r="D502" s="34">
        <v>0.08</v>
      </c>
      <c r="E502" s="34">
        <v>0.08</v>
      </c>
      <c r="F502" s="46">
        <v>68.689477539999999</v>
      </c>
      <c r="H502" s="6"/>
      <c r="I502" s="14"/>
      <c r="J502" s="10"/>
    </row>
    <row r="503" spans="1:10" ht="14.1" customHeight="1">
      <c r="A503" s="44" t="s">
        <v>107</v>
      </c>
      <c r="B503" s="21" t="s">
        <v>4</v>
      </c>
      <c r="C503" s="45">
        <v>30004</v>
      </c>
      <c r="D503" s="34">
        <v>2.8884968865432712E-2</v>
      </c>
      <c r="E503" s="34">
        <v>2.8884968865432712E-2</v>
      </c>
      <c r="F503" s="46">
        <v>19.522441109999999</v>
      </c>
      <c r="H503" s="6"/>
      <c r="I503" s="14"/>
      <c r="J503" s="10"/>
    </row>
    <row r="504" spans="1:10" ht="14.1" customHeight="1">
      <c r="A504" s="44" t="s">
        <v>574</v>
      </c>
      <c r="B504" s="21" t="s">
        <v>18</v>
      </c>
      <c r="C504" s="45">
        <v>3900</v>
      </c>
      <c r="D504" s="34">
        <v>2.2164128210957037E-4</v>
      </c>
      <c r="E504" s="34">
        <v>2.2164128210957037E-4</v>
      </c>
      <c r="F504" s="46">
        <v>1.4913588600000001</v>
      </c>
      <c r="H504" s="6"/>
      <c r="I504" s="14"/>
      <c r="J504" s="10"/>
    </row>
    <row r="505" spans="1:10" ht="14.1" customHeight="1">
      <c r="A505" s="44" t="s">
        <v>1068</v>
      </c>
      <c r="B505" s="21" t="s">
        <v>16</v>
      </c>
      <c r="C505" s="45">
        <v>474700</v>
      </c>
      <c r="D505" s="34">
        <v>0.25</v>
      </c>
      <c r="E505" s="34">
        <v>0.25</v>
      </c>
      <c r="F505" s="46">
        <v>43.746884229999999</v>
      </c>
      <c r="H505" s="6"/>
      <c r="I505" s="14"/>
      <c r="J505" s="10"/>
    </row>
    <row r="506" spans="1:10" ht="14.1" customHeight="1">
      <c r="A506" s="44" t="s">
        <v>771</v>
      </c>
      <c r="B506" s="21" t="s">
        <v>16</v>
      </c>
      <c r="C506" s="45">
        <v>779700</v>
      </c>
      <c r="D506" s="34">
        <v>0.22</v>
      </c>
      <c r="E506" s="34">
        <v>0.22</v>
      </c>
      <c r="F506" s="46">
        <v>105.63203442</v>
      </c>
      <c r="H506" s="6"/>
      <c r="I506" s="14"/>
      <c r="J506" s="10"/>
    </row>
    <row r="507" spans="1:10" ht="14.1" customHeight="1">
      <c r="A507" s="44" t="s">
        <v>1288</v>
      </c>
      <c r="B507" s="21" t="s">
        <v>1321</v>
      </c>
      <c r="C507" s="45">
        <v>178049</v>
      </c>
      <c r="D507" s="34">
        <v>0.04</v>
      </c>
      <c r="E507" s="34">
        <v>0.04</v>
      </c>
      <c r="F507" s="46">
        <v>40.696809940000001</v>
      </c>
      <c r="H507" s="6"/>
      <c r="I507" s="14"/>
      <c r="J507" s="10"/>
    </row>
    <row r="508" spans="1:10" ht="14.1" customHeight="1">
      <c r="A508" s="44" t="s">
        <v>1289</v>
      </c>
      <c r="B508" s="21" t="s">
        <v>1325</v>
      </c>
      <c r="C508" s="45">
        <v>251777</v>
      </c>
      <c r="D508" s="34">
        <v>0.12</v>
      </c>
      <c r="E508" s="34">
        <v>0.12</v>
      </c>
      <c r="F508" s="46">
        <v>68.222741110000001</v>
      </c>
      <c r="H508" s="6"/>
      <c r="I508" s="14"/>
      <c r="J508" s="10"/>
    </row>
    <row r="509" spans="1:10" ht="14.1" customHeight="1">
      <c r="A509" s="44" t="s">
        <v>1290</v>
      </c>
      <c r="B509" s="21" t="s">
        <v>1316</v>
      </c>
      <c r="C509" s="45">
        <v>430819</v>
      </c>
      <c r="D509" s="34">
        <v>2.1800000000000002</v>
      </c>
      <c r="E509" s="34">
        <v>2.1800000000000002</v>
      </c>
      <c r="F509" s="46">
        <v>47.734745199999999</v>
      </c>
      <c r="H509" s="6"/>
      <c r="I509" s="14"/>
      <c r="J509" s="10"/>
    </row>
    <row r="510" spans="1:10" ht="14.1" customHeight="1">
      <c r="A510" s="44" t="s">
        <v>1291</v>
      </c>
      <c r="B510" s="21" t="s">
        <v>4</v>
      </c>
      <c r="C510" s="45">
        <v>97126</v>
      </c>
      <c r="D510" s="34">
        <v>0.19</v>
      </c>
      <c r="E510" s="34">
        <v>0.19</v>
      </c>
      <c r="F510" s="46">
        <v>67.582203609999993</v>
      </c>
      <c r="H510" s="6"/>
      <c r="I510" s="14"/>
      <c r="J510" s="10"/>
    </row>
    <row r="511" spans="1:10" ht="14.1" customHeight="1">
      <c r="A511" s="44" t="s">
        <v>1292</v>
      </c>
      <c r="B511" s="21" t="s">
        <v>1316</v>
      </c>
      <c r="C511" s="45">
        <v>328881</v>
      </c>
      <c r="D511" s="34">
        <v>0.01</v>
      </c>
      <c r="E511" s="34">
        <v>0.01</v>
      </c>
      <c r="F511" s="46">
        <v>67.36060354</v>
      </c>
      <c r="H511" s="6"/>
      <c r="I511" s="14"/>
      <c r="J511" s="10"/>
    </row>
    <row r="512" spans="1:10" ht="14.1" customHeight="1">
      <c r="A512" s="44" t="s">
        <v>1293</v>
      </c>
      <c r="B512" s="21" t="s">
        <v>1320</v>
      </c>
      <c r="C512" s="45">
        <v>713485</v>
      </c>
      <c r="D512" s="34">
        <v>3.7000000000000002E-3</v>
      </c>
      <c r="E512" s="34">
        <v>3.7000000000000002E-3</v>
      </c>
      <c r="F512" s="46">
        <v>737.99695599999995</v>
      </c>
      <c r="H512" s="6"/>
      <c r="I512" s="14"/>
      <c r="J512" s="10"/>
    </row>
    <row r="513" spans="1:10" ht="14.1" customHeight="1">
      <c r="A513" s="44" t="s">
        <v>1294</v>
      </c>
      <c r="B513" s="21" t="s">
        <v>1327</v>
      </c>
      <c r="C513" s="45">
        <v>274543</v>
      </c>
      <c r="D513" s="34">
        <v>0.02</v>
      </c>
      <c r="E513" s="34">
        <v>0.02</v>
      </c>
      <c r="F513" s="46">
        <v>70.849955050000005</v>
      </c>
      <c r="H513" s="6"/>
      <c r="I513" s="14"/>
      <c r="J513" s="10"/>
    </row>
    <row r="514" spans="1:10" ht="14.1" customHeight="1">
      <c r="A514" s="44" t="s">
        <v>1295</v>
      </c>
      <c r="B514" s="21" t="s">
        <v>1319</v>
      </c>
      <c r="C514" s="45">
        <v>19227</v>
      </c>
      <c r="D514" s="34">
        <v>7.7020462846001106E-4</v>
      </c>
      <c r="E514" s="34">
        <v>7.7020462846001106E-4</v>
      </c>
      <c r="F514" s="46">
        <v>7.3482105300000002</v>
      </c>
      <c r="H514" s="6"/>
      <c r="I514" s="14"/>
      <c r="J514" s="10"/>
    </row>
    <row r="515" spans="1:10" ht="14.1" customHeight="1">
      <c r="A515" s="44" t="s">
        <v>1069</v>
      </c>
      <c r="B515" s="21" t="s">
        <v>4</v>
      </c>
      <c r="C515" s="45">
        <v>44394</v>
      </c>
      <c r="D515" s="34">
        <v>0.01</v>
      </c>
      <c r="E515" s="34">
        <v>0.01</v>
      </c>
      <c r="F515" s="46">
        <v>69.892231319999993</v>
      </c>
      <c r="H515" s="6"/>
      <c r="I515" s="14"/>
      <c r="J515" s="10"/>
    </row>
    <row r="516" spans="1:10" ht="14.1" customHeight="1">
      <c r="A516" s="44" t="s">
        <v>1296</v>
      </c>
      <c r="B516" s="21" t="s">
        <v>1327</v>
      </c>
      <c r="C516" s="45">
        <v>1008582</v>
      </c>
      <c r="D516" s="34">
        <v>0.13999999999999999</v>
      </c>
      <c r="E516" s="47">
        <v>0</v>
      </c>
      <c r="F516" s="46">
        <v>69.799054479999995</v>
      </c>
      <c r="H516" s="6"/>
      <c r="I516" s="14"/>
      <c r="J516" s="10"/>
    </row>
    <row r="517" spans="1:10" ht="14.1" customHeight="1">
      <c r="A517" s="44" t="s">
        <v>1070</v>
      </c>
      <c r="B517" s="21" t="s">
        <v>16</v>
      </c>
      <c r="C517" s="45">
        <v>8180</v>
      </c>
      <c r="D517" s="34">
        <v>0.26</v>
      </c>
      <c r="E517" s="34">
        <v>0.26</v>
      </c>
      <c r="F517" s="46">
        <v>50.562890029999998</v>
      </c>
      <c r="H517" s="6"/>
      <c r="I517" s="14"/>
      <c r="J517" s="10"/>
    </row>
    <row r="518" spans="1:10" ht="14.1" customHeight="1">
      <c r="A518" s="44" t="s">
        <v>1297</v>
      </c>
      <c r="B518" s="21" t="s">
        <v>4</v>
      </c>
      <c r="C518" s="45">
        <v>7566</v>
      </c>
      <c r="D518" s="34">
        <v>8.2204722843859672E-4</v>
      </c>
      <c r="E518" s="34">
        <v>8.2204722843859672E-4</v>
      </c>
      <c r="F518" s="46">
        <v>26.810370160000002</v>
      </c>
      <c r="H518" s="6"/>
      <c r="I518" s="14"/>
      <c r="J518" s="10"/>
    </row>
    <row r="519" spans="1:10" ht="14.1" customHeight="1">
      <c r="A519" s="44" t="s">
        <v>565</v>
      </c>
      <c r="B519" s="21" t="s">
        <v>4</v>
      </c>
      <c r="C519" s="45">
        <v>197404</v>
      </c>
      <c r="D519" s="34">
        <v>0.1</v>
      </c>
      <c r="E519" s="34">
        <v>0.1</v>
      </c>
      <c r="F519" s="46">
        <v>70.203485479999998</v>
      </c>
      <c r="H519" s="6"/>
      <c r="I519" s="14"/>
      <c r="J519" s="10"/>
    </row>
    <row r="520" spans="1:10" ht="14.1" customHeight="1">
      <c r="A520" s="44" t="s">
        <v>1071</v>
      </c>
      <c r="B520" s="21" t="s">
        <v>4</v>
      </c>
      <c r="C520" s="45">
        <v>66826</v>
      </c>
      <c r="D520" s="34">
        <v>0.02</v>
      </c>
      <c r="E520" s="34">
        <v>0.02</v>
      </c>
      <c r="F520" s="46">
        <v>72.891613939999999</v>
      </c>
      <c r="H520" s="6"/>
      <c r="I520" s="14"/>
      <c r="J520" s="10"/>
    </row>
    <row r="521" spans="1:10" ht="14.1" customHeight="1">
      <c r="A521" s="44" t="s">
        <v>778</v>
      </c>
      <c r="B521" s="21" t="s">
        <v>4</v>
      </c>
      <c r="C521" s="45">
        <v>37134</v>
      </c>
      <c r="D521" s="34">
        <v>0.03</v>
      </c>
      <c r="E521" s="34">
        <v>0.03</v>
      </c>
      <c r="F521" s="46">
        <v>69.647882060000001</v>
      </c>
      <c r="H521" s="6"/>
      <c r="I521" s="14"/>
      <c r="J521" s="10"/>
    </row>
    <row r="522" spans="1:10" ht="14.1" customHeight="1">
      <c r="A522" s="44" t="s">
        <v>72</v>
      </c>
      <c r="B522" s="21" t="s">
        <v>4</v>
      </c>
      <c r="C522" s="45">
        <v>9615</v>
      </c>
      <c r="D522" s="34">
        <v>2.2842522589224792E-4</v>
      </c>
      <c r="E522" s="34">
        <v>2.2842522589224792E-4</v>
      </c>
      <c r="F522" s="46">
        <v>2.7590835600000001</v>
      </c>
      <c r="H522" s="6"/>
      <c r="I522" s="14"/>
      <c r="J522" s="10"/>
    </row>
    <row r="523" spans="1:10" ht="14.1" customHeight="1">
      <c r="A523" s="44" t="s">
        <v>458</v>
      </c>
      <c r="B523" s="21" t="s">
        <v>4</v>
      </c>
      <c r="C523" s="45">
        <v>21976</v>
      </c>
      <c r="D523" s="34">
        <v>0.01</v>
      </c>
      <c r="E523" s="34">
        <v>0.01</v>
      </c>
      <c r="F523" s="46">
        <v>71.673560050000006</v>
      </c>
      <c r="H523" s="6"/>
      <c r="I523" s="14"/>
      <c r="J523" s="10"/>
    </row>
    <row r="524" spans="1:10" ht="14.1" customHeight="1">
      <c r="A524" s="44" t="s">
        <v>1298</v>
      </c>
      <c r="B524" s="21" t="s">
        <v>4</v>
      </c>
      <c r="C524" s="45">
        <v>357224</v>
      </c>
      <c r="D524" s="34">
        <v>0.03</v>
      </c>
      <c r="E524" s="34">
        <v>0.03</v>
      </c>
      <c r="F524" s="46">
        <v>71.188605859999996</v>
      </c>
      <c r="H524" s="6"/>
      <c r="I524" s="14"/>
      <c r="J524" s="10"/>
    </row>
    <row r="525" spans="1:10" ht="14.1" customHeight="1">
      <c r="A525" s="44" t="s">
        <v>1299</v>
      </c>
      <c r="B525" s="21" t="s">
        <v>1326</v>
      </c>
      <c r="C525" s="45">
        <v>115451</v>
      </c>
      <c r="D525" s="34">
        <v>2.4011593721651417E-2</v>
      </c>
      <c r="E525" s="34">
        <v>4.0115937216514148E-3</v>
      </c>
      <c r="F525" s="46">
        <v>84.702234500000003</v>
      </c>
      <c r="H525" s="6"/>
      <c r="I525" s="14"/>
      <c r="J525" s="10"/>
    </row>
    <row r="526" spans="1:10" ht="14.1" customHeight="1">
      <c r="A526" s="44" t="s">
        <v>106</v>
      </c>
      <c r="B526" s="21" t="s">
        <v>4</v>
      </c>
      <c r="C526" s="45">
        <v>61814</v>
      </c>
      <c r="D526" s="34">
        <v>1.2771622669022942E-3</v>
      </c>
      <c r="E526" s="34">
        <v>1.2771622669022942E-3</v>
      </c>
      <c r="F526" s="46">
        <v>112.89205795000001</v>
      </c>
      <c r="H526" s="6"/>
      <c r="I526" s="14"/>
      <c r="J526" s="10"/>
    </row>
    <row r="527" spans="1:10" ht="14.1" customHeight="1">
      <c r="A527" s="44" t="s">
        <v>1300</v>
      </c>
      <c r="B527" s="21" t="s">
        <v>1325</v>
      </c>
      <c r="C527" s="45">
        <v>389648</v>
      </c>
      <c r="D527" s="34">
        <v>0.02</v>
      </c>
      <c r="E527" s="34">
        <v>0.02</v>
      </c>
      <c r="F527" s="46">
        <v>69.40590521</v>
      </c>
      <c r="H527" s="6"/>
      <c r="I527" s="14"/>
      <c r="J527" s="10"/>
    </row>
    <row r="528" spans="1:10" ht="14.1" customHeight="1">
      <c r="A528" s="44" t="s">
        <v>459</v>
      </c>
      <c r="B528" s="21" t="s">
        <v>1328</v>
      </c>
      <c r="C528" s="45">
        <v>380500</v>
      </c>
      <c r="D528" s="34">
        <v>0.01</v>
      </c>
      <c r="E528" s="34">
        <v>0.01</v>
      </c>
      <c r="F528" s="46">
        <v>29.46362246</v>
      </c>
      <c r="H528" s="6"/>
      <c r="I528" s="14"/>
      <c r="J528" s="10"/>
    </row>
    <row r="529" spans="1:10" ht="14.1" customHeight="1">
      <c r="A529" s="44" t="s">
        <v>75</v>
      </c>
      <c r="B529" s="21" t="s">
        <v>4</v>
      </c>
      <c r="C529" s="45">
        <v>71721</v>
      </c>
      <c r="D529" s="34">
        <v>1.5917975631074836E-2</v>
      </c>
      <c r="E529" s="34">
        <v>1.5917975631074836E-2</v>
      </c>
      <c r="F529" s="46">
        <v>106.46711669</v>
      </c>
      <c r="H529" s="6"/>
      <c r="I529" s="14"/>
      <c r="J529" s="10"/>
    </row>
    <row r="530" spans="1:10" ht="14.1" customHeight="1">
      <c r="A530" s="44" t="s">
        <v>782</v>
      </c>
      <c r="B530" s="21" t="s">
        <v>1324</v>
      </c>
      <c r="C530" s="45">
        <v>410986</v>
      </c>
      <c r="D530" s="34">
        <v>0.04</v>
      </c>
      <c r="E530" s="34">
        <v>0.04</v>
      </c>
      <c r="F530" s="46">
        <v>124.48321199999999</v>
      </c>
      <c r="H530" s="6"/>
      <c r="I530" s="14"/>
      <c r="J530" s="10"/>
    </row>
    <row r="531" spans="1:10" ht="14.1" customHeight="1">
      <c r="A531" s="44" t="s">
        <v>566</v>
      </c>
      <c r="B531" s="21" t="s">
        <v>1328</v>
      </c>
      <c r="C531" s="45">
        <v>1754200</v>
      </c>
      <c r="D531" s="34">
        <v>6.9999999999999993E-2</v>
      </c>
      <c r="E531" s="34">
        <v>6.9999999999999993E-2</v>
      </c>
      <c r="F531" s="46">
        <v>30.153748100000001</v>
      </c>
      <c r="H531" s="6"/>
      <c r="I531" s="14"/>
      <c r="J531" s="10"/>
    </row>
    <row r="532" spans="1:10" ht="14.1" customHeight="1">
      <c r="A532" s="44" t="s">
        <v>567</v>
      </c>
      <c r="B532" s="21" t="s">
        <v>4</v>
      </c>
      <c r="C532" s="45">
        <v>813453</v>
      </c>
      <c r="D532" s="34">
        <v>0.24</v>
      </c>
      <c r="E532" s="34">
        <v>0.24</v>
      </c>
      <c r="F532" s="46">
        <v>69.167251140000005</v>
      </c>
      <c r="H532" s="6"/>
      <c r="I532" s="14"/>
      <c r="J532" s="10"/>
    </row>
    <row r="533" spans="1:10" ht="14.1" customHeight="1">
      <c r="A533" s="44" t="s">
        <v>568</v>
      </c>
      <c r="B533" s="21" t="s">
        <v>1324</v>
      </c>
      <c r="C533" s="45">
        <v>1008606</v>
      </c>
      <c r="D533" s="34">
        <v>0.03</v>
      </c>
      <c r="E533" s="34">
        <v>0.03</v>
      </c>
      <c r="F533" s="46">
        <v>127.62583314</v>
      </c>
      <c r="H533" s="6"/>
      <c r="I533" s="14"/>
      <c r="J533" s="10"/>
    </row>
    <row r="534" spans="1:10" ht="14.1" customHeight="1">
      <c r="A534" s="44" t="s">
        <v>1072</v>
      </c>
      <c r="B534" s="21" t="s">
        <v>4</v>
      </c>
      <c r="C534" s="45">
        <v>33089</v>
      </c>
      <c r="D534" s="34">
        <v>0.05</v>
      </c>
      <c r="E534" s="34">
        <v>0.05</v>
      </c>
      <c r="F534" s="46">
        <v>65.012825520000007</v>
      </c>
      <c r="H534" s="6"/>
      <c r="I534" s="14"/>
      <c r="J534" s="10"/>
    </row>
    <row r="535" spans="1:10" ht="14.1" customHeight="1">
      <c r="A535" s="44" t="s">
        <v>1301</v>
      </c>
      <c r="B535" s="21" t="s">
        <v>1323</v>
      </c>
      <c r="C535" s="45">
        <v>61108</v>
      </c>
      <c r="D535" s="34">
        <v>0.02</v>
      </c>
      <c r="E535" s="34">
        <v>0.02</v>
      </c>
      <c r="F535" s="46">
        <v>70.543885489999994</v>
      </c>
      <c r="H535" s="6"/>
      <c r="I535" s="14"/>
      <c r="J535" s="10"/>
    </row>
    <row r="536" spans="1:10" ht="14.1" customHeight="1">
      <c r="A536" s="44" t="s">
        <v>1073</v>
      </c>
      <c r="B536" s="21" t="s">
        <v>4</v>
      </c>
      <c r="C536" s="45">
        <v>54805</v>
      </c>
      <c r="D536" s="34">
        <v>0.09</v>
      </c>
      <c r="E536" s="34">
        <v>0.09</v>
      </c>
      <c r="F536" s="46">
        <v>66.498783489999994</v>
      </c>
      <c r="H536" s="6"/>
      <c r="I536" s="14"/>
      <c r="J536" s="10"/>
    </row>
    <row r="537" spans="1:10" ht="14.1" customHeight="1">
      <c r="A537" s="44" t="s">
        <v>1302</v>
      </c>
      <c r="B537" s="21" t="s">
        <v>1319</v>
      </c>
      <c r="C537" s="45">
        <v>215000</v>
      </c>
      <c r="D537" s="34">
        <v>0.51</v>
      </c>
      <c r="E537" s="34">
        <v>0.51</v>
      </c>
      <c r="F537" s="46">
        <v>0</v>
      </c>
      <c r="H537" s="6"/>
      <c r="I537" s="14"/>
      <c r="J537" s="10"/>
    </row>
    <row r="538" spans="1:10" ht="14.1" customHeight="1">
      <c r="A538" s="44" t="s">
        <v>1303</v>
      </c>
      <c r="B538" s="21" t="s">
        <v>4</v>
      </c>
      <c r="C538" s="45">
        <v>15105</v>
      </c>
      <c r="D538" s="34">
        <v>2.8426942535079061E-2</v>
      </c>
      <c r="E538" s="34">
        <v>2.8426942535079061E-2</v>
      </c>
      <c r="F538" s="46">
        <v>94.828672089999998</v>
      </c>
      <c r="H538" s="6"/>
      <c r="I538" s="14"/>
      <c r="J538" s="10"/>
    </row>
    <row r="539" spans="1:10" ht="14.1" customHeight="1">
      <c r="A539" s="44" t="s">
        <v>1074</v>
      </c>
      <c r="B539" s="21" t="s">
        <v>1328</v>
      </c>
      <c r="C539" s="45">
        <v>1775900</v>
      </c>
      <c r="D539" s="34">
        <v>0.13</v>
      </c>
      <c r="E539" s="34">
        <v>0.13</v>
      </c>
      <c r="F539" s="46">
        <v>29.336300770000001</v>
      </c>
      <c r="H539" s="6"/>
      <c r="I539" s="14"/>
      <c r="J539" s="10"/>
    </row>
    <row r="540" spans="1:10" ht="14.1" customHeight="1">
      <c r="A540" s="44" t="s">
        <v>785</v>
      </c>
      <c r="B540" s="21" t="s">
        <v>16</v>
      </c>
      <c r="C540" s="45">
        <v>608700</v>
      </c>
      <c r="D540" s="34">
        <v>0.22999999999999998</v>
      </c>
      <c r="E540" s="34">
        <v>0.22999999999999998</v>
      </c>
      <c r="F540" s="46">
        <v>102.42341681000001</v>
      </c>
      <c r="H540" s="6"/>
      <c r="I540" s="14"/>
      <c r="J540" s="10"/>
    </row>
    <row r="541" spans="1:10" ht="14.1" customHeight="1">
      <c r="A541" s="44" t="s">
        <v>327</v>
      </c>
      <c r="B541" s="21" t="s">
        <v>4</v>
      </c>
      <c r="C541" s="45">
        <v>74749</v>
      </c>
      <c r="D541" s="34">
        <v>0.03</v>
      </c>
      <c r="E541" s="34">
        <v>0.03</v>
      </c>
      <c r="F541" s="46">
        <v>68.894885520000003</v>
      </c>
      <c r="H541" s="6"/>
      <c r="I541" s="14"/>
      <c r="J541" s="10"/>
    </row>
    <row r="542" spans="1:10" ht="14.1" customHeight="1">
      <c r="A542" s="44" t="s">
        <v>786</v>
      </c>
      <c r="B542" s="21" t="s">
        <v>1328</v>
      </c>
      <c r="C542" s="45">
        <v>1193000</v>
      </c>
      <c r="D542" s="34">
        <v>0.05</v>
      </c>
      <c r="E542" s="34">
        <v>0.05</v>
      </c>
      <c r="F542" s="46">
        <v>29.475276820000001</v>
      </c>
      <c r="H542" s="6"/>
      <c r="I542" s="14"/>
      <c r="J542" s="10"/>
    </row>
    <row r="543" spans="1:10" ht="14.1" customHeight="1">
      <c r="A543" s="44" t="s">
        <v>217</v>
      </c>
      <c r="B543" s="21" t="s">
        <v>1328</v>
      </c>
      <c r="C543" s="45">
        <v>4554501</v>
      </c>
      <c r="D543" s="34">
        <v>0.33</v>
      </c>
      <c r="E543" s="34">
        <v>0.33</v>
      </c>
      <c r="F543" s="46">
        <v>31.141301299999999</v>
      </c>
      <c r="H543" s="6"/>
      <c r="I543" s="14"/>
      <c r="J543" s="10"/>
    </row>
    <row r="544" spans="1:10" ht="14.1" customHeight="1">
      <c r="A544" s="44" t="s">
        <v>1304</v>
      </c>
      <c r="B544" s="21" t="s">
        <v>1328</v>
      </c>
      <c r="C544" s="45">
        <v>1642420</v>
      </c>
      <c r="D544" s="34">
        <v>0.05</v>
      </c>
      <c r="E544" s="34">
        <v>0.05</v>
      </c>
      <c r="F544" s="46">
        <v>30.198348760000002</v>
      </c>
      <c r="H544" s="6"/>
      <c r="I544" s="14"/>
      <c r="J544" s="10"/>
    </row>
    <row r="545" spans="1:10" ht="14.1" customHeight="1">
      <c r="A545" s="44" t="s">
        <v>570</v>
      </c>
      <c r="B545" s="21" t="s">
        <v>1328</v>
      </c>
      <c r="C545" s="45">
        <v>625171</v>
      </c>
      <c r="D545" s="34">
        <v>0.08</v>
      </c>
      <c r="E545" s="34">
        <v>0.08</v>
      </c>
      <c r="F545" s="46">
        <v>29.993993490000001</v>
      </c>
      <c r="H545" s="6"/>
      <c r="I545" s="14"/>
      <c r="J545" s="10"/>
    </row>
    <row r="546" spans="1:10" ht="14.1" customHeight="1">
      <c r="A546" s="44" t="s">
        <v>1305</v>
      </c>
      <c r="B546" s="21" t="s">
        <v>1316</v>
      </c>
      <c r="C546" s="45">
        <v>18510</v>
      </c>
      <c r="D546" s="34">
        <v>0.01</v>
      </c>
      <c r="E546" s="34">
        <v>0.01</v>
      </c>
      <c r="F546" s="46">
        <v>68.671114939999995</v>
      </c>
      <c r="H546" s="6"/>
      <c r="I546" s="14"/>
      <c r="J546" s="10"/>
    </row>
    <row r="547" spans="1:10" ht="14.1" customHeight="1">
      <c r="A547" s="44" t="s">
        <v>1306</v>
      </c>
      <c r="B547" s="21" t="s">
        <v>1325</v>
      </c>
      <c r="C547" s="45">
        <v>341803</v>
      </c>
      <c r="D547" s="34">
        <v>0.13</v>
      </c>
      <c r="E547" s="34">
        <v>0.13</v>
      </c>
      <c r="F547" s="46">
        <v>69.754426969999997</v>
      </c>
      <c r="H547" s="6"/>
      <c r="I547" s="14"/>
      <c r="J547" s="10"/>
    </row>
    <row r="550" spans="1:10">
      <c r="F550" s="43"/>
    </row>
  </sheetData>
  <sortState xmlns:xlrd2="http://schemas.microsoft.com/office/spreadsheetml/2017/richdata2" ref="A11:F152">
    <sortCondition ref="A11:A152"/>
  </sortState>
  <mergeCells count="2">
    <mergeCell ref="A2:F3"/>
    <mergeCell ref="A5:F7"/>
  </mergeCells>
  <phoneticPr fontId="0" type="noConversion"/>
  <pageMargins left="0.74803149606299213" right="0.74803149606299213" top="0.98425196850393704" bottom="0.98425196850393704" header="0" footer="0"/>
  <pageSetup paperSize="9" scale="97" orientation="portrait" r:id="rId1"/>
  <headerFooter alignWithMargins="0">
    <oddFooter>&amp;C&amp;"Helvetica Neue ATP,Body"&amp;7Further information at the end of H1 2024</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0C43E-6355-4FC7-AB5B-11D8C1C707B5}">
  <sheetPr>
    <tabColor rgb="FF66FF66"/>
  </sheetPr>
  <dimension ref="A1:AC504"/>
  <sheetViews>
    <sheetView topLeftCell="B1" zoomScale="110" zoomScaleNormal="110" workbookViewId="0">
      <selection activeCell="E2" sqref="E2:I2"/>
    </sheetView>
  </sheetViews>
  <sheetFormatPr defaultRowHeight="12.75" outlineLevelCol="1"/>
  <cols>
    <col min="1" max="2" width="47.85546875" customWidth="1" outlineLevel="1"/>
    <col min="3" max="3" width="15.85546875" customWidth="1" outlineLevel="1"/>
    <col min="4" max="4" width="47.85546875" customWidth="1" outlineLevel="1"/>
    <col min="5" max="5" width="20.7109375" customWidth="1" outlineLevel="1"/>
    <col min="6" max="6" width="21" customWidth="1" outlineLevel="1"/>
    <col min="7" max="7" width="8.28515625" customWidth="1" outlineLevel="1"/>
    <col min="8" max="8" width="26.7109375" customWidth="1" outlineLevel="1"/>
    <col min="9" max="9" width="12.5703125" customWidth="1" outlineLevel="1"/>
    <col min="10" max="10" width="15.7109375" style="16" customWidth="1" outlineLevel="1"/>
    <col min="11" max="11" width="11.7109375" style="16" customWidth="1" outlineLevel="1"/>
    <col min="12" max="12" width="13.28515625" style="16" customWidth="1" outlineLevel="1"/>
    <col min="13" max="13" width="12.5703125" style="16" customWidth="1" outlineLevel="1"/>
    <col min="14" max="17" width="12.5703125" customWidth="1" outlineLevel="1"/>
    <col min="18" max="18" width="15.85546875" bestFit="1" customWidth="1"/>
    <col min="19" max="19" width="47.85546875" bestFit="1" customWidth="1"/>
    <col min="20" max="20" width="18.7109375" bestFit="1" customWidth="1"/>
    <col min="21" max="21" width="13.85546875" bestFit="1" customWidth="1"/>
    <col min="22" max="22" width="18" bestFit="1" customWidth="1"/>
    <col min="23" max="23" width="13.5703125" customWidth="1"/>
    <col min="24" max="24" width="12.5703125" bestFit="1" customWidth="1"/>
    <col min="25" max="26" width="11.85546875" bestFit="1" customWidth="1"/>
  </cols>
  <sheetData>
    <row r="1" spans="1:29">
      <c r="C1" s="17" t="s">
        <v>155</v>
      </c>
      <c r="J1" s="18" t="s">
        <v>571</v>
      </c>
      <c r="N1" s="17" t="s">
        <v>243</v>
      </c>
      <c r="R1" s="17" t="s">
        <v>156</v>
      </c>
    </row>
    <row r="2" spans="1:29" s="16" customFormat="1">
      <c r="A2" s="22"/>
      <c r="B2" s="22"/>
      <c r="C2" s="22" t="s">
        <v>153</v>
      </c>
      <c r="D2" s="22" t="e">
        <f>VLOOKUP(C:C,#REF!,2,FALSE)</f>
        <v>#REF!</v>
      </c>
      <c r="E2" s="22" t="s">
        <v>1</v>
      </c>
      <c r="F2" s="22" t="s">
        <v>22</v>
      </c>
      <c r="G2" s="22" t="s">
        <v>23</v>
      </c>
      <c r="H2" s="22" t="s">
        <v>24</v>
      </c>
      <c r="I2" s="22" t="s">
        <v>111</v>
      </c>
      <c r="J2" s="22" t="s">
        <v>22</v>
      </c>
      <c r="K2" s="22" t="s">
        <v>23</v>
      </c>
      <c r="L2" s="22" t="s">
        <v>24</v>
      </c>
      <c r="M2" s="22" t="s">
        <v>111</v>
      </c>
      <c r="N2" s="22" t="s">
        <v>22</v>
      </c>
      <c r="O2" s="22" t="s">
        <v>23</v>
      </c>
      <c r="P2" s="22" t="s">
        <v>24</v>
      </c>
      <c r="Q2" s="22" t="s">
        <v>111</v>
      </c>
      <c r="R2" s="22" t="s">
        <v>153</v>
      </c>
      <c r="S2" s="22" t="s">
        <v>0</v>
      </c>
      <c r="T2" s="22" t="s">
        <v>1</v>
      </c>
      <c r="U2" s="22" t="s">
        <v>22</v>
      </c>
      <c r="V2" s="22" t="s">
        <v>157</v>
      </c>
      <c r="W2" s="22" t="s">
        <v>154</v>
      </c>
      <c r="X2" s="22" t="s">
        <v>111</v>
      </c>
      <c r="AA2" s="32"/>
    </row>
    <row r="3" spans="1:29" s="16" customFormat="1">
      <c r="A3" s="22"/>
      <c r="B3" s="22"/>
      <c r="C3" s="22" t="s">
        <v>158</v>
      </c>
      <c r="D3" s="22" t="s">
        <v>189</v>
      </c>
      <c r="E3" s="22" t="s">
        <v>4</v>
      </c>
      <c r="F3" s="40">
        <v>75410</v>
      </c>
      <c r="G3" s="41">
        <v>0</v>
      </c>
      <c r="H3" s="41">
        <v>0</v>
      </c>
      <c r="I3" s="41">
        <v>78.863007679999996</v>
      </c>
      <c r="J3" s="27" t="e">
        <f>SUMIF(#REF!,C:C,#REF!)</f>
        <v>#REF!</v>
      </c>
      <c r="K3" s="30" t="e">
        <f>SUMIF(#REF!,C:C,#REF!)</f>
        <v>#REF!</v>
      </c>
      <c r="L3" s="30" t="e">
        <f>SUMIF(#REF!,C:C,#REF!)</f>
        <v>#REF!</v>
      </c>
      <c r="M3" s="29" t="e">
        <f>SUMIF(#REF!,C:C,#REF!)</f>
        <v>#REF!</v>
      </c>
      <c r="N3" s="29"/>
      <c r="O3" s="29"/>
      <c r="P3" s="29"/>
      <c r="Q3" s="29"/>
      <c r="R3" s="22" t="str">
        <f>C3</f>
        <v>US00287Y1091</v>
      </c>
      <c r="S3" s="22" t="str">
        <f t="shared" ref="S3:S22" si="0">D3</f>
        <v>AbbVie Inc</v>
      </c>
      <c r="T3" s="22" t="str">
        <f t="shared" ref="T3:T22" si="1">E3</f>
        <v>USA</v>
      </c>
      <c r="U3" s="27" t="e">
        <f t="shared" ref="U3:U22" si="2">F3+J3+N3</f>
        <v>#REF!</v>
      </c>
      <c r="V3" s="30" t="e">
        <f t="shared" ref="V3:V22" si="3">G3+K3+O3</f>
        <v>#REF!</v>
      </c>
      <c r="W3" s="30" t="e">
        <f t="shared" ref="W3:W22" si="4">H3+L3+P3</f>
        <v>#REF!</v>
      </c>
      <c r="X3" s="30" t="e">
        <f t="shared" ref="X3:X22" si="5">I3+M3+Q3</f>
        <v>#REF!</v>
      </c>
      <c r="Y3" s="31"/>
      <c r="Z3" s="31" t="e">
        <f>U3-N3-J3-F3</f>
        <v>#REF!</v>
      </c>
      <c r="AA3" s="31" t="e">
        <f t="shared" ref="AA3:AC3" si="6">V3-O3-K3-G3</f>
        <v>#REF!</v>
      </c>
      <c r="AB3" s="31" t="e">
        <f t="shared" si="6"/>
        <v>#REF!</v>
      </c>
      <c r="AC3" s="31" t="e">
        <f t="shared" si="6"/>
        <v>#REF!</v>
      </c>
    </row>
    <row r="4" spans="1:29" s="16" customFormat="1">
      <c r="A4" s="22"/>
      <c r="B4" s="22"/>
      <c r="C4" s="22" t="s">
        <v>244</v>
      </c>
      <c r="D4" s="22" t="s">
        <v>289</v>
      </c>
      <c r="E4" s="22" t="s">
        <v>16</v>
      </c>
      <c r="F4" s="40">
        <v>375400</v>
      </c>
      <c r="G4" s="41">
        <v>0.02</v>
      </c>
      <c r="H4" s="41">
        <v>0.02</v>
      </c>
      <c r="I4" s="41">
        <v>6.3305744600000002</v>
      </c>
      <c r="J4" s="27" t="e">
        <f>SUMIF(#REF!,C:C,#REF!)</f>
        <v>#REF!</v>
      </c>
      <c r="K4" s="30" t="e">
        <f>SUMIF(#REF!,C:C,#REF!)</f>
        <v>#REF!</v>
      </c>
      <c r="L4" s="30" t="e">
        <f>SUMIF(#REF!,C:C,#REF!)</f>
        <v>#REF!</v>
      </c>
      <c r="M4" s="29" t="e">
        <f>SUMIF(#REF!,C:C,#REF!)</f>
        <v>#REF!</v>
      </c>
      <c r="N4" s="29"/>
      <c r="O4" s="29"/>
      <c r="P4" s="29"/>
      <c r="Q4" s="29"/>
      <c r="R4" s="22" t="str">
        <f t="shared" ref="R4:R22" si="7">C4</f>
        <v>JP3108600002</v>
      </c>
      <c r="S4" s="22" t="str">
        <f t="shared" si="0"/>
        <v>Acom Co Ltd</v>
      </c>
      <c r="T4" s="22" t="str">
        <f t="shared" si="1"/>
        <v>Japan</v>
      </c>
      <c r="U4" s="27" t="e">
        <f t="shared" si="2"/>
        <v>#REF!</v>
      </c>
      <c r="V4" s="30" t="e">
        <f t="shared" si="3"/>
        <v>#REF!</v>
      </c>
      <c r="W4" s="30" t="e">
        <f t="shared" si="4"/>
        <v>#REF!</v>
      </c>
      <c r="X4" s="30" t="e">
        <f t="shared" si="5"/>
        <v>#REF!</v>
      </c>
      <c r="Y4" s="31"/>
      <c r="Z4" s="31" t="e">
        <f t="shared" ref="Z4:Z38" si="8">U4-N4-J4-F4</f>
        <v>#REF!</v>
      </c>
      <c r="AA4" s="31" t="e">
        <f t="shared" ref="AA4:AA38" si="9">V4-O4-K4-G4</f>
        <v>#REF!</v>
      </c>
      <c r="AB4" s="31" t="e">
        <f t="shared" ref="AB4:AB38" si="10">W4-P4-L4-H4</f>
        <v>#REF!</v>
      </c>
      <c r="AC4" s="31" t="e">
        <f t="shared" ref="AC4:AC38" si="11">X4-Q4-M4-I4</f>
        <v>#REF!</v>
      </c>
    </row>
    <row r="5" spans="1:29" s="16" customFormat="1">
      <c r="A5" s="22"/>
      <c r="B5" s="22"/>
      <c r="C5" s="22" t="s">
        <v>350</v>
      </c>
      <c r="D5" s="22" t="s">
        <v>402</v>
      </c>
      <c r="E5" s="22" t="s">
        <v>12</v>
      </c>
      <c r="F5" s="40">
        <v>243654</v>
      </c>
      <c r="G5" s="41">
        <v>0.09</v>
      </c>
      <c r="H5" s="41">
        <v>0.09</v>
      </c>
      <c r="I5" s="41">
        <v>72.943849979999996</v>
      </c>
      <c r="J5" s="27" t="e">
        <f>SUMIF(#REF!,C:C,#REF!)</f>
        <v>#REF!</v>
      </c>
      <c r="K5" s="30" t="e">
        <f>SUMIF(#REF!,C:C,#REF!)</f>
        <v>#REF!</v>
      </c>
      <c r="L5" s="30" t="e">
        <f>SUMIF(#REF!,C:C,#REF!)</f>
        <v>#REF!</v>
      </c>
      <c r="M5" s="29" t="e">
        <f>SUMIF(#REF!,C:C,#REF!)</f>
        <v>#REF!</v>
      </c>
      <c r="N5" s="29"/>
      <c r="O5" s="29"/>
      <c r="P5" s="29"/>
      <c r="Q5" s="29"/>
      <c r="R5" s="22" t="str">
        <f t="shared" si="7"/>
        <v>ES0167050915</v>
      </c>
      <c r="S5" s="22" t="str">
        <f t="shared" si="0"/>
        <v>ACS Actividades de Construccion y Servicios SA</v>
      </c>
      <c r="T5" s="22" t="str">
        <f t="shared" si="1"/>
        <v>Spanien</v>
      </c>
      <c r="U5" s="27" t="e">
        <f t="shared" si="2"/>
        <v>#REF!</v>
      </c>
      <c r="V5" s="30" t="e">
        <f t="shared" si="3"/>
        <v>#REF!</v>
      </c>
      <c r="W5" s="30" t="e">
        <f t="shared" si="4"/>
        <v>#REF!</v>
      </c>
      <c r="X5" s="30" t="e">
        <f t="shared" si="5"/>
        <v>#REF!</v>
      </c>
      <c r="Y5" s="31"/>
      <c r="Z5" s="31" t="e">
        <f t="shared" si="8"/>
        <v>#REF!</v>
      </c>
      <c r="AA5" s="31" t="e">
        <f t="shared" si="9"/>
        <v>#REF!</v>
      </c>
      <c r="AB5" s="31" t="e">
        <f t="shared" si="10"/>
        <v>#REF!</v>
      </c>
      <c r="AC5" s="31" t="e">
        <f t="shared" si="11"/>
        <v>#REF!</v>
      </c>
    </row>
    <row r="6" spans="1:29" s="16" customFormat="1">
      <c r="A6" s="22"/>
      <c r="B6" s="22"/>
      <c r="C6" s="22" t="s">
        <v>578</v>
      </c>
      <c r="D6" s="22" t="s">
        <v>579</v>
      </c>
      <c r="E6" s="22" t="s">
        <v>4</v>
      </c>
      <c r="F6" s="40">
        <v>19594</v>
      </c>
      <c r="G6" s="41">
        <v>0</v>
      </c>
      <c r="H6" s="41">
        <v>0</v>
      </c>
      <c r="I6" s="41">
        <v>78.886577599999995</v>
      </c>
      <c r="J6" s="27" t="e">
        <f>SUMIF(#REF!,C:C,#REF!)</f>
        <v>#REF!</v>
      </c>
      <c r="K6" s="30" t="e">
        <f>SUMIF(#REF!,C:C,#REF!)</f>
        <v>#REF!</v>
      </c>
      <c r="L6" s="30" t="e">
        <f>SUMIF(#REF!,C:C,#REF!)</f>
        <v>#REF!</v>
      </c>
      <c r="M6" s="29" t="e">
        <f>SUMIF(#REF!,C:C,#REF!)</f>
        <v>#REF!</v>
      </c>
      <c r="N6" s="29"/>
      <c r="O6" s="29"/>
      <c r="P6" s="29"/>
      <c r="Q6" s="29"/>
      <c r="R6" s="22" t="str">
        <f t="shared" si="7"/>
        <v>US00724F1012</v>
      </c>
      <c r="S6" s="22" t="str">
        <f t="shared" si="0"/>
        <v>Adobe Inc</v>
      </c>
      <c r="T6" s="22" t="str">
        <f t="shared" si="1"/>
        <v>USA</v>
      </c>
      <c r="U6" s="27" t="e">
        <f t="shared" si="2"/>
        <v>#REF!</v>
      </c>
      <c r="V6" s="30" t="e">
        <f t="shared" si="3"/>
        <v>#REF!</v>
      </c>
      <c r="W6" s="30" t="e">
        <f t="shared" si="4"/>
        <v>#REF!</v>
      </c>
      <c r="X6" s="30" t="e">
        <f t="shared" si="5"/>
        <v>#REF!</v>
      </c>
      <c r="Y6" s="31"/>
      <c r="Z6" s="31" t="e">
        <f t="shared" si="8"/>
        <v>#REF!</v>
      </c>
      <c r="AA6" s="31" t="e">
        <f t="shared" si="9"/>
        <v>#REF!</v>
      </c>
      <c r="AB6" s="31" t="e">
        <f t="shared" si="10"/>
        <v>#REF!</v>
      </c>
      <c r="AC6" s="31" t="e">
        <f t="shared" si="11"/>
        <v>#REF!</v>
      </c>
    </row>
    <row r="7" spans="1:29" s="16" customFormat="1">
      <c r="A7" s="22"/>
      <c r="B7" s="22"/>
      <c r="C7" s="22" t="s">
        <v>788</v>
      </c>
      <c r="D7" s="22" t="s">
        <v>584</v>
      </c>
      <c r="E7" s="22" t="s">
        <v>16</v>
      </c>
      <c r="F7" s="40">
        <v>2865</v>
      </c>
      <c r="G7" s="41">
        <v>0.2</v>
      </c>
      <c r="H7" s="41">
        <v>0.2</v>
      </c>
      <c r="I7" s="41">
        <v>43.335909780000001</v>
      </c>
      <c r="J7" s="27" t="e">
        <f>SUMIF(#REF!,C:C,#REF!)</f>
        <v>#REF!</v>
      </c>
      <c r="K7" s="30" t="e">
        <f>SUMIF(#REF!,C:C,#REF!)</f>
        <v>#REF!</v>
      </c>
      <c r="L7" s="30" t="e">
        <f>SUMIF(#REF!,C:C,#REF!)</f>
        <v>#REF!</v>
      </c>
      <c r="M7" s="29" t="e">
        <f>SUMIF(#REF!,C:C,#REF!)</f>
        <v>#REF!</v>
      </c>
      <c r="N7" s="29"/>
      <c r="O7" s="29"/>
      <c r="P7" s="29"/>
      <c r="Q7" s="29"/>
      <c r="R7" s="22" t="str">
        <f t="shared" si="7"/>
        <v>JP3047160001</v>
      </c>
      <c r="S7" s="22" t="str">
        <f t="shared" si="0"/>
        <v>Advance Residence Investment Corp</v>
      </c>
      <c r="T7" s="22" t="str">
        <f t="shared" si="1"/>
        <v>Japan</v>
      </c>
      <c r="U7" s="27" t="e">
        <f t="shared" si="2"/>
        <v>#REF!</v>
      </c>
      <c r="V7" s="30" t="e">
        <f t="shared" si="3"/>
        <v>#REF!</v>
      </c>
      <c r="W7" s="30" t="e">
        <f t="shared" si="4"/>
        <v>#REF!</v>
      </c>
      <c r="X7" s="30" t="e">
        <f t="shared" si="5"/>
        <v>#REF!</v>
      </c>
      <c r="Y7" s="31"/>
      <c r="Z7" s="31" t="e">
        <f t="shared" si="8"/>
        <v>#REF!</v>
      </c>
      <c r="AA7" s="31" t="e">
        <f t="shared" si="9"/>
        <v>#REF!</v>
      </c>
      <c r="AB7" s="31" t="e">
        <f t="shared" si="10"/>
        <v>#REF!</v>
      </c>
      <c r="AC7" s="31" t="e">
        <f t="shared" si="11"/>
        <v>#REF!</v>
      </c>
    </row>
    <row r="8" spans="1:29" s="16" customFormat="1">
      <c r="A8" s="22"/>
      <c r="B8" s="22"/>
      <c r="C8" s="22" t="s">
        <v>789</v>
      </c>
      <c r="D8" s="22" t="s">
        <v>585</v>
      </c>
      <c r="E8" s="22" t="s">
        <v>4</v>
      </c>
      <c r="F8" s="40">
        <v>76652</v>
      </c>
      <c r="G8" s="41">
        <v>0.22999999999999998</v>
      </c>
      <c r="H8" s="41">
        <v>0.22999999999999998</v>
      </c>
      <c r="I8" s="41">
        <v>78.325557570000001</v>
      </c>
      <c r="J8" s="27" t="e">
        <f>SUMIF(#REF!,C:C,#REF!)</f>
        <v>#REF!</v>
      </c>
      <c r="K8" s="30" t="e">
        <f>SUMIF(#REF!,C:C,#REF!)</f>
        <v>#REF!</v>
      </c>
      <c r="L8" s="30" t="e">
        <f>SUMIF(#REF!,C:C,#REF!)</f>
        <v>#REF!</v>
      </c>
      <c r="M8" s="29" t="e">
        <f>SUMIF(#REF!,C:C,#REF!)</f>
        <v>#REF!</v>
      </c>
      <c r="N8" s="29"/>
      <c r="O8" s="29"/>
      <c r="P8" s="29"/>
      <c r="Q8" s="29"/>
      <c r="R8" s="22" t="str">
        <f t="shared" si="7"/>
        <v>US0082521081</v>
      </c>
      <c r="S8" s="22" t="str">
        <f t="shared" si="0"/>
        <v>Affiliated Managers Group Inc</v>
      </c>
      <c r="T8" s="22" t="str">
        <f t="shared" si="1"/>
        <v>USA</v>
      </c>
      <c r="U8" s="27" t="e">
        <f t="shared" si="2"/>
        <v>#REF!</v>
      </c>
      <c r="V8" s="30" t="e">
        <f t="shared" si="3"/>
        <v>#REF!</v>
      </c>
      <c r="W8" s="30" t="e">
        <f t="shared" si="4"/>
        <v>#REF!</v>
      </c>
      <c r="X8" s="30" t="e">
        <f t="shared" si="5"/>
        <v>#REF!</v>
      </c>
      <c r="Y8" s="31"/>
      <c r="Z8" s="31" t="e">
        <f t="shared" si="8"/>
        <v>#REF!</v>
      </c>
      <c r="AA8" s="31" t="e">
        <f t="shared" si="9"/>
        <v>#REF!</v>
      </c>
      <c r="AB8" s="31" t="e">
        <f t="shared" si="10"/>
        <v>#REF!</v>
      </c>
      <c r="AC8" s="31" t="e">
        <f t="shared" si="11"/>
        <v>#REF!</v>
      </c>
    </row>
    <row r="9" spans="1:29" s="16" customFormat="1">
      <c r="A9" s="22"/>
      <c r="B9" s="22"/>
      <c r="C9" s="22" t="s">
        <v>245</v>
      </c>
      <c r="D9" s="22" t="s">
        <v>290</v>
      </c>
      <c r="E9" s="22" t="s">
        <v>4</v>
      </c>
      <c r="F9" s="40">
        <v>142589</v>
      </c>
      <c r="G9" s="41">
        <v>0.02</v>
      </c>
      <c r="H9" s="41">
        <v>0.02</v>
      </c>
      <c r="I9" s="41">
        <v>79.384686520000002</v>
      </c>
      <c r="J9" s="27" t="e">
        <f>SUMIF(#REF!,C:C,#REF!)</f>
        <v>#REF!</v>
      </c>
      <c r="K9" s="30" t="e">
        <f>SUMIF(#REF!,C:C,#REF!)</f>
        <v>#REF!</v>
      </c>
      <c r="L9" s="30" t="e">
        <f>SUMIF(#REF!,C:C,#REF!)</f>
        <v>#REF!</v>
      </c>
      <c r="M9" s="29" t="e">
        <f>SUMIF(#REF!,C:C,#REF!)</f>
        <v>#REF!</v>
      </c>
      <c r="N9" s="29"/>
      <c r="O9" s="29"/>
      <c r="P9" s="29"/>
      <c r="Q9" s="29"/>
      <c r="R9" s="22" t="str">
        <f t="shared" si="7"/>
        <v>US0010551028</v>
      </c>
      <c r="S9" s="22" t="str">
        <f t="shared" si="0"/>
        <v>Aflac Inc</v>
      </c>
      <c r="T9" s="22" t="str">
        <f t="shared" si="1"/>
        <v>USA</v>
      </c>
      <c r="U9" s="27" t="e">
        <f t="shared" si="2"/>
        <v>#REF!</v>
      </c>
      <c r="V9" s="30" t="e">
        <f t="shared" si="3"/>
        <v>#REF!</v>
      </c>
      <c r="W9" s="30" t="e">
        <f t="shared" si="4"/>
        <v>#REF!</v>
      </c>
      <c r="X9" s="30" t="e">
        <f t="shared" si="5"/>
        <v>#REF!</v>
      </c>
      <c r="Y9" s="31"/>
      <c r="Z9" s="31" t="e">
        <f t="shared" si="8"/>
        <v>#REF!</v>
      </c>
      <c r="AA9" s="31" t="e">
        <f t="shared" si="9"/>
        <v>#REF!</v>
      </c>
      <c r="AB9" s="31" t="e">
        <f t="shared" si="10"/>
        <v>#REF!</v>
      </c>
      <c r="AC9" s="31" t="e">
        <f t="shared" si="11"/>
        <v>#REF!</v>
      </c>
    </row>
    <row r="10" spans="1:29" s="16" customFormat="1">
      <c r="A10" s="22"/>
      <c r="B10" s="22"/>
      <c r="C10" s="22" t="s">
        <v>790</v>
      </c>
      <c r="D10" s="22" t="s">
        <v>586</v>
      </c>
      <c r="E10" s="22" t="s">
        <v>4</v>
      </c>
      <c r="F10" s="40">
        <v>95490</v>
      </c>
      <c r="G10" s="41">
        <v>0.13</v>
      </c>
      <c r="H10" s="41">
        <v>0.13</v>
      </c>
      <c r="I10" s="41">
        <v>78.236446180000002</v>
      </c>
      <c r="J10" s="27" t="e">
        <f>SUMIF(#REF!,C:C,#REF!)</f>
        <v>#REF!</v>
      </c>
      <c r="K10" s="30" t="e">
        <f>SUMIF(#REF!,C:C,#REF!)</f>
        <v>#REF!</v>
      </c>
      <c r="L10" s="30" t="e">
        <f>SUMIF(#REF!,C:C,#REF!)</f>
        <v>#REF!</v>
      </c>
      <c r="M10" s="29" t="e">
        <f>SUMIF(#REF!,C:C,#REF!)</f>
        <v>#REF!</v>
      </c>
      <c r="N10" s="29"/>
      <c r="O10" s="29"/>
      <c r="P10" s="29"/>
      <c r="Q10" s="29"/>
      <c r="R10" s="22" t="str">
        <f t="shared" si="7"/>
        <v>US0010841023</v>
      </c>
      <c r="S10" s="22" t="str">
        <f t="shared" si="0"/>
        <v>AGCO Corp</v>
      </c>
      <c r="T10" s="22" t="str">
        <f t="shared" si="1"/>
        <v>USA</v>
      </c>
      <c r="U10" s="27" t="e">
        <f t="shared" si="2"/>
        <v>#REF!</v>
      </c>
      <c r="V10" s="30" t="e">
        <f t="shared" si="3"/>
        <v>#REF!</v>
      </c>
      <c r="W10" s="30" t="e">
        <f t="shared" si="4"/>
        <v>#REF!</v>
      </c>
      <c r="X10" s="30" t="e">
        <f t="shared" si="5"/>
        <v>#REF!</v>
      </c>
      <c r="Y10" s="31"/>
      <c r="Z10" s="31" t="e">
        <f t="shared" si="8"/>
        <v>#REF!</v>
      </c>
      <c r="AA10" s="31" t="e">
        <f t="shared" si="9"/>
        <v>#REF!</v>
      </c>
      <c r="AB10" s="31" t="e">
        <f t="shared" si="10"/>
        <v>#REF!</v>
      </c>
      <c r="AC10" s="31" t="e">
        <f t="shared" si="11"/>
        <v>#REF!</v>
      </c>
    </row>
    <row r="11" spans="1:29" s="16" customFormat="1">
      <c r="A11" s="22"/>
      <c r="B11" s="22"/>
      <c r="C11" s="22" t="s">
        <v>464</v>
      </c>
      <c r="D11" s="22" t="s">
        <v>519</v>
      </c>
      <c r="E11" s="22" t="s">
        <v>10</v>
      </c>
      <c r="F11" s="40">
        <v>247512</v>
      </c>
      <c r="G11" s="41">
        <v>0.13</v>
      </c>
      <c r="H11" s="41">
        <v>0.13</v>
      </c>
      <c r="I11" s="41">
        <v>72.530510680000006</v>
      </c>
      <c r="J11" s="27" t="e">
        <f>SUMIF(#REF!,C:C,#REF!)</f>
        <v>#REF!</v>
      </c>
      <c r="K11" s="30" t="e">
        <f>SUMIF(#REF!,C:C,#REF!)</f>
        <v>#REF!</v>
      </c>
      <c r="L11" s="30" t="e">
        <f>SUMIF(#REF!,C:C,#REF!)</f>
        <v>#REF!</v>
      </c>
      <c r="M11" s="29" t="e">
        <f>SUMIF(#REF!,C:C,#REF!)</f>
        <v>#REF!</v>
      </c>
      <c r="N11" s="29"/>
      <c r="O11" s="29"/>
      <c r="P11" s="29"/>
      <c r="Q11" s="29"/>
      <c r="R11" s="22" t="str">
        <f t="shared" si="7"/>
        <v>BE0974264930</v>
      </c>
      <c r="S11" s="22" t="str">
        <f t="shared" si="0"/>
        <v>Ageas SA/NV</v>
      </c>
      <c r="T11" s="22" t="str">
        <f t="shared" si="1"/>
        <v>Belgien</v>
      </c>
      <c r="U11" s="27" t="e">
        <f t="shared" si="2"/>
        <v>#REF!</v>
      </c>
      <c r="V11" s="30" t="e">
        <f t="shared" si="3"/>
        <v>#REF!</v>
      </c>
      <c r="W11" s="30" t="e">
        <f t="shared" si="4"/>
        <v>#REF!</v>
      </c>
      <c r="X11" s="30" t="e">
        <f t="shared" si="5"/>
        <v>#REF!</v>
      </c>
      <c r="Y11" s="31"/>
      <c r="Z11" s="31" t="e">
        <f t="shared" si="8"/>
        <v>#REF!</v>
      </c>
      <c r="AA11" s="31" t="e">
        <f t="shared" si="9"/>
        <v>#REF!</v>
      </c>
      <c r="AB11" s="31" t="e">
        <f t="shared" si="10"/>
        <v>#REF!</v>
      </c>
      <c r="AC11" s="31" t="e">
        <f t="shared" si="11"/>
        <v>#REF!</v>
      </c>
    </row>
    <row r="12" spans="1:29" s="16" customFormat="1">
      <c r="A12" s="22"/>
      <c r="B12" s="22"/>
      <c r="C12" s="22" t="s">
        <v>791</v>
      </c>
      <c r="D12" s="22" t="s">
        <v>587</v>
      </c>
      <c r="E12" s="22" t="s">
        <v>18</v>
      </c>
      <c r="F12" s="40">
        <v>824551</v>
      </c>
      <c r="G12" s="41">
        <v>0.22999999999999998</v>
      </c>
      <c r="H12" s="41">
        <v>0.22999999999999998</v>
      </c>
      <c r="I12" s="41">
        <v>78.869289359999996</v>
      </c>
      <c r="J12" s="27" t="e">
        <f>SUMIF(#REF!,C:C,#REF!)</f>
        <v>#REF!</v>
      </c>
      <c r="K12" s="30" t="e">
        <f>SUMIF(#REF!,C:C,#REF!)</f>
        <v>#REF!</v>
      </c>
      <c r="L12" s="30" t="e">
        <f>SUMIF(#REF!,C:C,#REF!)</f>
        <v>#REF!</v>
      </c>
      <c r="M12" s="29" t="e">
        <f>SUMIF(#REF!,C:C,#REF!)</f>
        <v>#REF!</v>
      </c>
      <c r="N12" s="29"/>
      <c r="O12" s="29"/>
      <c r="P12" s="29"/>
      <c r="Q12" s="29"/>
      <c r="R12" s="22" t="str">
        <f t="shared" ref="R12" si="12">C12</f>
        <v>CA0089118776</v>
      </c>
      <c r="S12" s="22" t="str">
        <f t="shared" ref="S12" si="13">D12</f>
        <v>Air Canada</v>
      </c>
      <c r="T12" s="22" t="str">
        <f t="shared" ref="T12" si="14">E12</f>
        <v>Canada</v>
      </c>
      <c r="U12" s="27" t="e">
        <f t="shared" ref="U12" si="15">F12+J12+N12</f>
        <v>#REF!</v>
      </c>
      <c r="V12" s="30" t="e">
        <f t="shared" ref="V12" si="16">G12+K12+O12</f>
        <v>#REF!</v>
      </c>
      <c r="W12" s="30" t="e">
        <f t="shared" ref="W12" si="17">H12+L12+P12</f>
        <v>#REF!</v>
      </c>
      <c r="X12" s="30" t="e">
        <f t="shared" ref="X12" si="18">I12+M12+Q12</f>
        <v>#REF!</v>
      </c>
      <c r="Y12" s="31"/>
      <c r="Z12" s="31" t="e">
        <f t="shared" si="8"/>
        <v>#REF!</v>
      </c>
      <c r="AA12" s="31" t="e">
        <f t="shared" si="9"/>
        <v>#REF!</v>
      </c>
      <c r="AB12" s="31" t="e">
        <f t="shared" si="10"/>
        <v>#REF!</v>
      </c>
      <c r="AC12" s="31" t="e">
        <f t="shared" si="11"/>
        <v>#REF!</v>
      </c>
    </row>
    <row r="13" spans="1:29" s="16" customFormat="1">
      <c r="A13" s="22"/>
      <c r="B13" s="22"/>
      <c r="C13" s="22" t="s">
        <v>792</v>
      </c>
      <c r="D13" s="22" t="s">
        <v>588</v>
      </c>
      <c r="E13" s="22" t="s">
        <v>4</v>
      </c>
      <c r="F13" s="40">
        <v>85532</v>
      </c>
      <c r="G13" s="41">
        <v>0.02</v>
      </c>
      <c r="H13" s="41">
        <v>0.02</v>
      </c>
      <c r="I13" s="41">
        <v>78.579839230000005</v>
      </c>
      <c r="J13" s="27" t="e">
        <f>SUMIF(#REF!,C:C,#REF!)</f>
        <v>#REF!</v>
      </c>
      <c r="K13" s="30" t="e">
        <f>SUMIF(#REF!,C:C,#REF!)</f>
        <v>#REF!</v>
      </c>
      <c r="L13" s="30" t="e">
        <f>SUMIF(#REF!,C:C,#REF!)</f>
        <v>#REF!</v>
      </c>
      <c r="M13" s="29" t="e">
        <f>SUMIF(#REF!,C:C,#REF!)</f>
        <v>#REF!</v>
      </c>
      <c r="N13" s="29"/>
      <c r="O13" s="29"/>
      <c r="P13" s="29"/>
      <c r="Q13" s="29"/>
      <c r="R13" s="22" t="str">
        <f t="shared" si="7"/>
        <v>US0090661010</v>
      </c>
      <c r="S13" s="22" t="str">
        <f t="shared" si="0"/>
        <v>Airbnb Inc</v>
      </c>
      <c r="T13" s="22" t="str">
        <f t="shared" si="1"/>
        <v>USA</v>
      </c>
      <c r="U13" s="27" t="e">
        <f t="shared" si="2"/>
        <v>#REF!</v>
      </c>
      <c r="V13" s="30" t="e">
        <f t="shared" si="3"/>
        <v>#REF!</v>
      </c>
      <c r="W13" s="30" t="e">
        <f t="shared" si="4"/>
        <v>#REF!</v>
      </c>
      <c r="X13" s="30" t="e">
        <f t="shared" si="5"/>
        <v>#REF!</v>
      </c>
      <c r="Y13" s="31"/>
      <c r="Z13" s="31" t="e">
        <f t="shared" si="8"/>
        <v>#REF!</v>
      </c>
      <c r="AA13" s="31" t="e">
        <f t="shared" si="9"/>
        <v>#REF!</v>
      </c>
      <c r="AB13" s="31" t="e">
        <f t="shared" si="10"/>
        <v>#REF!</v>
      </c>
      <c r="AC13" s="31" t="e">
        <f t="shared" si="11"/>
        <v>#REF!</v>
      </c>
    </row>
    <row r="14" spans="1:29" s="16" customFormat="1">
      <c r="A14" s="22"/>
      <c r="B14" s="22"/>
      <c r="C14" s="22" t="s">
        <v>793</v>
      </c>
      <c r="D14" s="22" t="s">
        <v>589</v>
      </c>
      <c r="E14" s="22" t="s">
        <v>218</v>
      </c>
      <c r="F14" s="40">
        <v>1238928</v>
      </c>
      <c r="G14" s="41">
        <v>6.9999999999999993E-2</v>
      </c>
      <c r="H14" s="41">
        <v>6.9999999999999993E-2</v>
      </c>
      <c r="I14" s="41">
        <v>12.54305525</v>
      </c>
      <c r="J14" s="27" t="e">
        <f>SUMIF(#REF!,C:C,#REF!)</f>
        <v>#REF!</v>
      </c>
      <c r="K14" s="30" t="e">
        <f>SUMIF(#REF!,C:C,#REF!)</f>
        <v>#REF!</v>
      </c>
      <c r="L14" s="30" t="e">
        <f>SUMIF(#REF!,C:C,#REF!)</f>
        <v>#REF!</v>
      </c>
      <c r="M14" s="29" t="e">
        <f>SUMIF(#REF!,C:C,#REF!)</f>
        <v>#REF!</v>
      </c>
      <c r="N14" s="29"/>
      <c r="O14" s="29"/>
      <c r="P14" s="29"/>
      <c r="Q14" s="29"/>
      <c r="R14" s="22" t="str">
        <f t="shared" si="7"/>
        <v>CNE000001FB1</v>
      </c>
      <c r="S14" s="22" t="str">
        <f t="shared" si="0"/>
        <v>Aisino Corp</v>
      </c>
      <c r="T14" s="22" t="str">
        <f t="shared" si="1"/>
        <v>Kina</v>
      </c>
      <c r="U14" s="27" t="e">
        <f t="shared" si="2"/>
        <v>#REF!</v>
      </c>
      <c r="V14" s="30" t="e">
        <f t="shared" si="3"/>
        <v>#REF!</v>
      </c>
      <c r="W14" s="30" t="e">
        <f t="shared" si="4"/>
        <v>#REF!</v>
      </c>
      <c r="X14" s="30" t="e">
        <f t="shared" si="5"/>
        <v>#REF!</v>
      </c>
      <c r="Y14" s="31"/>
      <c r="Z14" s="31" t="e">
        <f t="shared" si="8"/>
        <v>#REF!</v>
      </c>
      <c r="AA14" s="31" t="e">
        <f t="shared" si="9"/>
        <v>#REF!</v>
      </c>
      <c r="AB14" s="31" t="e">
        <f t="shared" si="10"/>
        <v>#REF!</v>
      </c>
      <c r="AC14" s="31" t="e">
        <f t="shared" si="11"/>
        <v>#REF!</v>
      </c>
    </row>
    <row r="15" spans="1:29" s="16" customFormat="1">
      <c r="A15" s="22"/>
      <c r="B15" s="22"/>
      <c r="C15" s="22" t="s">
        <v>246</v>
      </c>
      <c r="D15" s="22" t="s">
        <v>403</v>
      </c>
      <c r="E15" s="22" t="s">
        <v>4</v>
      </c>
      <c r="F15" s="40">
        <v>513156</v>
      </c>
      <c r="G15" s="41">
        <v>0.09</v>
      </c>
      <c r="H15" s="41">
        <v>0.09</v>
      </c>
      <c r="I15" s="41">
        <v>79.647841299999996</v>
      </c>
      <c r="J15" s="27" t="e">
        <f>SUMIF(#REF!,C:C,#REF!)</f>
        <v>#REF!</v>
      </c>
      <c r="K15" s="30" t="e">
        <f>SUMIF(#REF!,C:C,#REF!)</f>
        <v>#REF!</v>
      </c>
      <c r="L15" s="30" t="e">
        <f>SUMIF(#REF!,C:C,#REF!)</f>
        <v>#REF!</v>
      </c>
      <c r="M15" s="29" t="e">
        <f>SUMIF(#REF!,C:C,#REF!)</f>
        <v>#REF!</v>
      </c>
      <c r="N15" s="29"/>
      <c r="O15" s="29"/>
      <c r="P15" s="29"/>
      <c r="Q15" s="29"/>
      <c r="R15" s="22" t="str">
        <f t="shared" ref="R15:R16" si="19">C15</f>
        <v>US0130911037</v>
      </c>
      <c r="S15" s="22" t="str">
        <f t="shared" ref="S15:S16" si="20">D15</f>
        <v>Albertsons Cos Inc</v>
      </c>
      <c r="T15" s="22" t="str">
        <f t="shared" ref="T15:T16" si="21">E15</f>
        <v>USA</v>
      </c>
      <c r="U15" s="27" t="e">
        <f t="shared" ref="U15:U16" si="22">F15+J15+N15</f>
        <v>#REF!</v>
      </c>
      <c r="V15" s="30" t="e">
        <f t="shared" ref="V15:V16" si="23">G15+K15+O15</f>
        <v>#REF!</v>
      </c>
      <c r="W15" s="30" t="e">
        <f t="shared" ref="W15:W16" si="24">H15+L15+P15</f>
        <v>#REF!</v>
      </c>
      <c r="X15" s="30" t="e">
        <f t="shared" ref="X15:X16" si="25">I15+M15+Q15</f>
        <v>#REF!</v>
      </c>
      <c r="Y15" s="31"/>
      <c r="Z15" s="31" t="e">
        <f t="shared" si="8"/>
        <v>#REF!</v>
      </c>
      <c r="AA15" s="31" t="e">
        <f t="shared" si="9"/>
        <v>#REF!</v>
      </c>
      <c r="AB15" s="31" t="e">
        <f t="shared" si="10"/>
        <v>#REF!</v>
      </c>
      <c r="AC15" s="31" t="e">
        <f t="shared" si="11"/>
        <v>#REF!</v>
      </c>
    </row>
    <row r="16" spans="1:29" s="16" customFormat="1">
      <c r="A16" s="22"/>
      <c r="B16" s="22"/>
      <c r="C16" s="22" t="s">
        <v>117</v>
      </c>
      <c r="D16" s="22" t="s">
        <v>25</v>
      </c>
      <c r="E16" s="22" t="s">
        <v>78</v>
      </c>
      <c r="F16" s="40">
        <v>2242809</v>
      </c>
      <c r="G16" s="41">
        <v>0.05</v>
      </c>
      <c r="H16" s="41">
        <v>0.05</v>
      </c>
      <c r="I16" s="41">
        <v>12.190755660000001</v>
      </c>
      <c r="J16" s="27" t="e">
        <f>SUMIF(#REF!,C:C,#REF!)</f>
        <v>#REF!</v>
      </c>
      <c r="K16" s="30" t="e">
        <f>SUMIF(#REF!,C:C,#REF!)</f>
        <v>#REF!</v>
      </c>
      <c r="L16" s="30" t="e">
        <f>SUMIF(#REF!,C:C,#REF!)</f>
        <v>#REF!</v>
      </c>
      <c r="M16" s="29" t="e">
        <f>SUMIF(#REF!,C:C,#REF!)</f>
        <v>#REF!</v>
      </c>
      <c r="N16" s="29"/>
      <c r="O16" s="29"/>
      <c r="P16" s="29"/>
      <c r="Q16" s="29"/>
      <c r="R16" s="22" t="str">
        <f t="shared" si="19"/>
        <v>MXP000511016</v>
      </c>
      <c r="S16" s="22" t="str">
        <f t="shared" si="20"/>
        <v>Alfa SAB de CV</v>
      </c>
      <c r="T16" s="22" t="str">
        <f t="shared" si="21"/>
        <v>Mexico</v>
      </c>
      <c r="U16" s="27" t="e">
        <f t="shared" si="22"/>
        <v>#REF!</v>
      </c>
      <c r="V16" s="30" t="e">
        <f t="shared" si="23"/>
        <v>#REF!</v>
      </c>
      <c r="W16" s="30" t="e">
        <f t="shared" si="24"/>
        <v>#REF!</v>
      </c>
      <c r="X16" s="30" t="e">
        <f t="shared" si="25"/>
        <v>#REF!</v>
      </c>
      <c r="Y16" s="31"/>
      <c r="Z16" s="31" t="e">
        <f t="shared" si="8"/>
        <v>#REF!</v>
      </c>
      <c r="AA16" s="31" t="e">
        <f t="shared" si="9"/>
        <v>#REF!</v>
      </c>
      <c r="AB16" s="31" t="e">
        <f t="shared" si="10"/>
        <v>#REF!</v>
      </c>
      <c r="AC16" s="31" t="e">
        <f t="shared" si="11"/>
        <v>#REF!</v>
      </c>
    </row>
    <row r="17" spans="1:29" s="16" customFormat="1">
      <c r="A17" s="22"/>
      <c r="B17" s="22"/>
      <c r="C17" s="22" t="s">
        <v>328</v>
      </c>
      <c r="D17" s="22" t="s">
        <v>329</v>
      </c>
      <c r="E17" s="22" t="s">
        <v>9</v>
      </c>
      <c r="F17" s="40">
        <v>40100</v>
      </c>
      <c r="G17" s="41">
        <v>0.01</v>
      </c>
      <c r="H17" s="41">
        <v>0.01</v>
      </c>
      <c r="I17" s="41">
        <v>72.325497740000003</v>
      </c>
      <c r="J17" s="27" t="e">
        <f>SUMIF(#REF!,C:C,#REF!)</f>
        <v>#REF!</v>
      </c>
      <c r="K17" s="30" t="e">
        <f>SUMIF(#REF!,C:C,#REF!)</f>
        <v>#REF!</v>
      </c>
      <c r="L17" s="30" t="e">
        <f>SUMIF(#REF!,C:C,#REF!)</f>
        <v>#REF!</v>
      </c>
      <c r="M17" s="29" t="e">
        <f>SUMIF(#REF!,C:C,#REF!)</f>
        <v>#REF!</v>
      </c>
      <c r="N17" s="29"/>
      <c r="O17" s="29"/>
      <c r="P17" s="29"/>
      <c r="Q17" s="29"/>
      <c r="R17" s="22" t="str">
        <f t="shared" si="7"/>
        <v>DE0008404005</v>
      </c>
      <c r="S17" s="22" t="str">
        <f t="shared" si="0"/>
        <v>Allianz SE</v>
      </c>
      <c r="T17" s="22" t="str">
        <f t="shared" si="1"/>
        <v>Tyskland</v>
      </c>
      <c r="U17" s="27" t="e">
        <f>F17+J17+N17</f>
        <v>#REF!</v>
      </c>
      <c r="V17" s="30" t="e">
        <f>G17+K17+O17</f>
        <v>#REF!</v>
      </c>
      <c r="W17" s="30" t="e">
        <f>H17+L17+P17</f>
        <v>#REF!</v>
      </c>
      <c r="X17" s="30" t="e">
        <f>I17+M17+Q17</f>
        <v>#REF!</v>
      </c>
      <c r="Y17" s="31"/>
      <c r="Z17" s="31" t="e">
        <f t="shared" si="8"/>
        <v>#REF!</v>
      </c>
      <c r="AA17" s="31" t="e">
        <f t="shared" si="9"/>
        <v>#REF!</v>
      </c>
      <c r="AB17" s="31" t="e">
        <f t="shared" si="10"/>
        <v>#REF!</v>
      </c>
      <c r="AC17" s="31" t="e">
        <f t="shared" si="11"/>
        <v>#REF!</v>
      </c>
    </row>
    <row r="18" spans="1:29" s="16" customFormat="1">
      <c r="A18" s="22"/>
      <c r="B18" s="22"/>
      <c r="C18" s="22" t="s">
        <v>351</v>
      </c>
      <c r="D18" s="22" t="s">
        <v>404</v>
      </c>
      <c r="E18" s="22" t="s">
        <v>4</v>
      </c>
      <c r="F18" s="40">
        <v>199853</v>
      </c>
      <c r="G18" s="41">
        <v>0.22</v>
      </c>
      <c r="H18" s="41">
        <v>0.22</v>
      </c>
      <c r="I18" s="41">
        <v>78.425474190000003</v>
      </c>
      <c r="J18" s="27" t="e">
        <f>SUMIF(#REF!,C:C,#REF!)</f>
        <v>#REF!</v>
      </c>
      <c r="K18" s="30" t="e">
        <f>SUMIF(#REF!,C:C,#REF!)</f>
        <v>#REF!</v>
      </c>
      <c r="L18" s="30" t="e">
        <f>SUMIF(#REF!,C:C,#REF!)</f>
        <v>#REF!</v>
      </c>
      <c r="M18" s="29" t="e">
        <f>SUMIF(#REF!,C:C,#REF!)</f>
        <v>#REF!</v>
      </c>
      <c r="N18" s="29"/>
      <c r="O18" s="29"/>
      <c r="P18" s="29"/>
      <c r="Q18" s="29"/>
      <c r="R18" s="22" t="str">
        <f t="shared" si="7"/>
        <v>US01973R1014</v>
      </c>
      <c r="S18" s="22" t="str">
        <f t="shared" si="0"/>
        <v>Allison Transmission Holdings Inc</v>
      </c>
      <c r="T18" s="22" t="str">
        <f t="shared" si="1"/>
        <v>USA</v>
      </c>
      <c r="U18" s="27" t="e">
        <f t="shared" si="2"/>
        <v>#REF!</v>
      </c>
      <c r="V18" s="30" t="e">
        <f t="shared" si="3"/>
        <v>#REF!</v>
      </c>
      <c r="W18" s="30" t="e">
        <f t="shared" si="4"/>
        <v>#REF!</v>
      </c>
      <c r="X18" s="30" t="e">
        <f t="shared" si="5"/>
        <v>#REF!</v>
      </c>
      <c r="Y18" s="31"/>
      <c r="Z18" s="31" t="e">
        <f t="shared" si="8"/>
        <v>#REF!</v>
      </c>
      <c r="AA18" s="31" t="e">
        <f t="shared" si="9"/>
        <v>#REF!</v>
      </c>
      <c r="AB18" s="31" t="e">
        <f t="shared" si="10"/>
        <v>#REF!</v>
      </c>
      <c r="AC18" s="31" t="e">
        <f t="shared" si="11"/>
        <v>#REF!</v>
      </c>
    </row>
    <row r="19" spans="1:29" s="16" customFormat="1">
      <c r="A19" s="22"/>
      <c r="B19" s="22"/>
      <c r="C19" s="22" t="s">
        <v>109</v>
      </c>
      <c r="D19" s="22" t="s">
        <v>110</v>
      </c>
      <c r="E19" s="22" t="s">
        <v>4</v>
      </c>
      <c r="F19" s="40">
        <v>83205</v>
      </c>
      <c r="G19" s="41">
        <v>0</v>
      </c>
      <c r="H19" s="41">
        <v>0</v>
      </c>
      <c r="I19" s="41">
        <v>78.435289639999993</v>
      </c>
      <c r="J19" s="27" t="e">
        <f>SUMIF(#REF!,C:C,#REF!)</f>
        <v>#REF!</v>
      </c>
      <c r="K19" s="30" t="e">
        <f>SUMIF(#REF!,C:C,#REF!)</f>
        <v>#REF!</v>
      </c>
      <c r="L19" s="30" t="e">
        <f>SUMIF(#REF!,C:C,#REF!)</f>
        <v>#REF!</v>
      </c>
      <c r="M19" s="29" t="e">
        <f>SUMIF(#REF!,C:C,#REF!)</f>
        <v>#REF!</v>
      </c>
      <c r="N19" s="29"/>
      <c r="O19" s="29"/>
      <c r="P19" s="29"/>
      <c r="Q19" s="29"/>
      <c r="R19" s="22" t="str">
        <f t="shared" ref="R19" si="26">C19</f>
        <v>US02079K3059</v>
      </c>
      <c r="S19" s="22" t="str">
        <f t="shared" ref="S19" si="27">D19</f>
        <v>Alphabet Inc</v>
      </c>
      <c r="T19" s="22" t="str">
        <f t="shared" ref="T19" si="28">E19</f>
        <v>USA</v>
      </c>
      <c r="U19" s="27" t="e">
        <f t="shared" ref="U19" si="29">F19+J19+N19</f>
        <v>#REF!</v>
      </c>
      <c r="V19" s="30" t="e">
        <f t="shared" ref="V19" si="30">G19+K19+O19</f>
        <v>#REF!</v>
      </c>
      <c r="W19" s="30" t="e">
        <f t="shared" ref="W19" si="31">H19+L19+P19</f>
        <v>#REF!</v>
      </c>
      <c r="X19" s="30" t="e">
        <f t="shared" ref="X19" si="32">I19+M19+Q19</f>
        <v>#REF!</v>
      </c>
      <c r="Y19" s="31"/>
      <c r="Z19" s="31" t="e">
        <f t="shared" si="8"/>
        <v>#REF!</v>
      </c>
      <c r="AA19" s="31" t="e">
        <f t="shared" si="9"/>
        <v>#REF!</v>
      </c>
      <c r="AB19" s="31" t="e">
        <f t="shared" si="10"/>
        <v>#REF!</v>
      </c>
      <c r="AC19" s="31" t="e">
        <f t="shared" si="11"/>
        <v>#REF!</v>
      </c>
    </row>
    <row r="20" spans="1:29" s="16" customFormat="1">
      <c r="A20" s="22" t="str">
        <f>PROPER(B20)</f>
        <v>Alsea Sab De Cv</v>
      </c>
      <c r="B20" s="22" t="str">
        <f>LOWER(D20)</f>
        <v>alsea sab de cv</v>
      </c>
      <c r="C20" s="22" t="s">
        <v>118</v>
      </c>
      <c r="D20" s="22" t="s">
        <v>26</v>
      </c>
      <c r="E20" s="22" t="s">
        <v>78</v>
      </c>
      <c r="F20" s="40">
        <v>797489</v>
      </c>
      <c r="G20" s="41">
        <v>0.1</v>
      </c>
      <c r="H20" s="41">
        <v>0.1</v>
      </c>
      <c r="I20" s="41">
        <v>20.38980269</v>
      </c>
      <c r="J20" s="27" t="e">
        <f>SUMIF(#REF!,C:C,#REF!)</f>
        <v>#REF!</v>
      </c>
      <c r="K20" s="30" t="e">
        <f>SUMIF(#REF!,C:C,#REF!)</f>
        <v>#REF!</v>
      </c>
      <c r="L20" s="30" t="e">
        <f>SUMIF(#REF!,C:C,#REF!)</f>
        <v>#REF!</v>
      </c>
      <c r="M20" s="29" t="e">
        <f>SUMIF(#REF!,C:C,#REF!)</f>
        <v>#REF!</v>
      </c>
      <c r="N20" s="29"/>
      <c r="O20" s="29"/>
      <c r="P20" s="29"/>
      <c r="Q20" s="29"/>
      <c r="R20" s="22" t="str">
        <f t="shared" ref="R20" si="33">C20</f>
        <v>MXP001391012</v>
      </c>
      <c r="S20" s="22" t="str">
        <f t="shared" ref="S20" si="34">D20</f>
        <v>Alsea SAB de CV</v>
      </c>
      <c r="T20" s="22" t="str">
        <f t="shared" ref="T20" si="35">E20</f>
        <v>Mexico</v>
      </c>
      <c r="U20" s="27" t="e">
        <f t="shared" ref="U20" si="36">F20+J20+N20</f>
        <v>#REF!</v>
      </c>
      <c r="V20" s="30" t="e">
        <f t="shared" ref="V20" si="37">G20+K20+O20</f>
        <v>#REF!</v>
      </c>
      <c r="W20" s="30" t="e">
        <f t="shared" ref="W20" si="38">H20+L20+P20</f>
        <v>#REF!</v>
      </c>
      <c r="X20" s="30" t="e">
        <f t="shared" ref="X20" si="39">I20+M20+Q20</f>
        <v>#REF!</v>
      </c>
      <c r="Y20" s="31"/>
      <c r="Z20" s="31" t="e">
        <f t="shared" si="8"/>
        <v>#REF!</v>
      </c>
      <c r="AA20" s="31" t="e">
        <f t="shared" si="9"/>
        <v>#REF!</v>
      </c>
      <c r="AB20" s="31" t="e">
        <f t="shared" si="10"/>
        <v>#REF!</v>
      </c>
      <c r="AC20" s="31" t="e">
        <f t="shared" si="11"/>
        <v>#REF!</v>
      </c>
    </row>
    <row r="21" spans="1:29" s="16" customFormat="1">
      <c r="A21" s="22" t="str">
        <f t="shared" ref="A21:A92" si="40">PROPER(B21)</f>
        <v/>
      </c>
      <c r="B21" s="22"/>
      <c r="C21" s="22" t="s">
        <v>794</v>
      </c>
      <c r="D21" s="22" t="s">
        <v>590</v>
      </c>
      <c r="E21" s="22" t="s">
        <v>16</v>
      </c>
      <c r="F21" s="40">
        <v>789600</v>
      </c>
      <c r="G21" s="41">
        <v>0.22</v>
      </c>
      <c r="H21" s="41">
        <v>0.22</v>
      </c>
      <c r="I21" s="41">
        <v>55.559801299999997</v>
      </c>
      <c r="J21" s="27" t="e">
        <f>SUMIF(#REF!,C:C,#REF!)</f>
        <v>#REF!</v>
      </c>
      <c r="K21" s="30" t="e">
        <f>SUMIF(#REF!,C:C,#REF!)</f>
        <v>#REF!</v>
      </c>
      <c r="L21" s="30" t="e">
        <f>SUMIF(#REF!,C:C,#REF!)</f>
        <v>#REF!</v>
      </c>
      <c r="M21" s="29" t="e">
        <f>SUMIF(#REF!,C:C,#REF!)</f>
        <v>#REF!</v>
      </c>
      <c r="N21" s="29"/>
      <c r="O21" s="29"/>
      <c r="P21" s="29"/>
      <c r="Q21" s="29"/>
      <c r="R21" s="22" t="str">
        <f t="shared" si="7"/>
        <v>JP3122800000</v>
      </c>
      <c r="S21" s="22" t="str">
        <f t="shared" si="0"/>
        <v>Amada Co Ltd</v>
      </c>
      <c r="T21" s="22" t="str">
        <f t="shared" si="1"/>
        <v>Japan</v>
      </c>
      <c r="U21" s="27" t="e">
        <f t="shared" si="2"/>
        <v>#REF!</v>
      </c>
      <c r="V21" s="30" t="e">
        <f t="shared" si="3"/>
        <v>#REF!</v>
      </c>
      <c r="W21" s="30" t="e">
        <f t="shared" si="4"/>
        <v>#REF!</v>
      </c>
      <c r="X21" s="30" t="e">
        <f t="shared" si="5"/>
        <v>#REF!</v>
      </c>
      <c r="Y21" s="31"/>
      <c r="Z21" s="31" t="e">
        <f t="shared" si="8"/>
        <v>#REF!</v>
      </c>
      <c r="AA21" s="31" t="e">
        <f t="shared" si="9"/>
        <v>#REF!</v>
      </c>
      <c r="AB21" s="31" t="e">
        <f t="shared" si="10"/>
        <v>#REF!</v>
      </c>
      <c r="AC21" s="31" t="e">
        <f t="shared" si="11"/>
        <v>#REF!</v>
      </c>
    </row>
    <row r="22" spans="1:29" s="16" customFormat="1">
      <c r="A22" s="22" t="str">
        <f t="shared" si="40"/>
        <v/>
      </c>
      <c r="B22" s="22"/>
      <c r="C22" s="22" t="s">
        <v>159</v>
      </c>
      <c r="D22" s="22" t="s">
        <v>191</v>
      </c>
      <c r="E22" s="22" t="s">
        <v>4</v>
      </c>
      <c r="F22" s="40">
        <v>132796</v>
      </c>
      <c r="G22" s="41">
        <v>0.11</v>
      </c>
      <c r="H22" s="41">
        <v>0.11</v>
      </c>
      <c r="I22" s="41">
        <v>78.762813359999996</v>
      </c>
      <c r="J22" s="27" t="e">
        <f>SUMIF(#REF!,C:C,#REF!)</f>
        <v>#REF!</v>
      </c>
      <c r="K22" s="30" t="e">
        <f>SUMIF(#REF!,C:C,#REF!)</f>
        <v>#REF!</v>
      </c>
      <c r="L22" s="30" t="e">
        <f>SUMIF(#REF!,C:C,#REF!)</f>
        <v>#REF!</v>
      </c>
      <c r="M22" s="29" t="e">
        <f>SUMIF(#REF!,C:C,#REF!)</f>
        <v>#REF!</v>
      </c>
      <c r="N22" s="29"/>
      <c r="O22" s="29"/>
      <c r="P22" s="29"/>
      <c r="Q22" s="29"/>
      <c r="R22" s="22" t="str">
        <f t="shared" si="7"/>
        <v>GB0022569080</v>
      </c>
      <c r="S22" s="22" t="str">
        <f t="shared" si="0"/>
        <v>Amdocs Ltd</v>
      </c>
      <c r="T22" s="22" t="str">
        <f t="shared" si="1"/>
        <v>USA</v>
      </c>
      <c r="U22" s="27" t="e">
        <f t="shared" si="2"/>
        <v>#REF!</v>
      </c>
      <c r="V22" s="30" t="e">
        <f t="shared" si="3"/>
        <v>#REF!</v>
      </c>
      <c r="W22" s="30" t="e">
        <f t="shared" si="4"/>
        <v>#REF!</v>
      </c>
      <c r="X22" s="30" t="e">
        <f t="shared" si="5"/>
        <v>#REF!</v>
      </c>
      <c r="Y22" s="31"/>
      <c r="Z22" s="31" t="e">
        <f t="shared" si="8"/>
        <v>#REF!</v>
      </c>
      <c r="AA22" s="31" t="e">
        <f t="shared" si="9"/>
        <v>#REF!</v>
      </c>
      <c r="AB22" s="31" t="e">
        <f t="shared" si="10"/>
        <v>#REF!</v>
      </c>
      <c r="AC22" s="31" t="e">
        <f t="shared" si="11"/>
        <v>#REF!</v>
      </c>
    </row>
    <row r="23" spans="1:29" s="16" customFormat="1">
      <c r="A23" s="22"/>
      <c r="B23" s="22"/>
      <c r="C23" s="22" t="s">
        <v>795</v>
      </c>
      <c r="D23" s="22" t="s">
        <v>27</v>
      </c>
      <c r="E23" s="22" t="s">
        <v>78</v>
      </c>
      <c r="F23" s="40">
        <v>8799964</v>
      </c>
      <c r="G23" s="41">
        <v>0.01</v>
      </c>
      <c r="H23" s="41">
        <v>0.01</v>
      </c>
      <c r="I23" s="41">
        <v>55.196252149999999</v>
      </c>
      <c r="J23" s="27" t="e">
        <f>SUMIF(#REF!,C:C,#REF!)</f>
        <v>#REF!</v>
      </c>
      <c r="K23" s="30" t="e">
        <f>SUMIF(#REF!,C:C,#REF!)</f>
        <v>#REF!</v>
      </c>
      <c r="L23" s="30" t="e">
        <f>SUMIF(#REF!,C:C,#REF!)</f>
        <v>#REF!</v>
      </c>
      <c r="M23" s="29" t="e">
        <f>SUMIF(#REF!,C:C,#REF!)</f>
        <v>#REF!</v>
      </c>
      <c r="N23" s="29"/>
      <c r="O23" s="29"/>
      <c r="P23" s="29"/>
      <c r="Q23" s="29"/>
      <c r="R23" s="22" t="str">
        <f t="shared" ref="R23" si="41">C23</f>
        <v>MX01AM050019</v>
      </c>
      <c r="S23" s="22" t="str">
        <f t="shared" ref="S23" si="42">D23</f>
        <v>America Movil SAB de CV</v>
      </c>
      <c r="T23" s="22" t="str">
        <f t="shared" ref="T23" si="43">E23</f>
        <v>Mexico</v>
      </c>
      <c r="U23" s="27" t="e">
        <f t="shared" ref="U23" si="44">F23+J23+N23</f>
        <v>#REF!</v>
      </c>
      <c r="V23" s="30" t="e">
        <f t="shared" ref="V23" si="45">G23+K23+O23</f>
        <v>#REF!</v>
      </c>
      <c r="W23" s="30" t="e">
        <f t="shared" ref="W23" si="46">H23+L23+P23</f>
        <v>#REF!</v>
      </c>
      <c r="X23" s="30" t="e">
        <f t="shared" ref="X23" si="47">I23+M23+Q23</f>
        <v>#REF!</v>
      </c>
      <c r="Y23" s="31"/>
      <c r="Z23" s="31" t="e">
        <f t="shared" si="8"/>
        <v>#REF!</v>
      </c>
      <c r="AA23" s="31" t="e">
        <f t="shared" si="9"/>
        <v>#REF!</v>
      </c>
      <c r="AB23" s="31" t="e">
        <f t="shared" si="10"/>
        <v>#REF!</v>
      </c>
      <c r="AC23" s="31" t="e">
        <f t="shared" si="11"/>
        <v>#REF!</v>
      </c>
    </row>
    <row r="24" spans="1:29" s="16" customFormat="1">
      <c r="A24" s="22" t="str">
        <f t="shared" si="40"/>
        <v>American Financial Group Inc/Oh</v>
      </c>
      <c r="B24" s="22" t="str">
        <f t="shared" ref="B24:B26" si="48">LOWER(D24)</f>
        <v>american financial group inc/oh</v>
      </c>
      <c r="C24" s="22" t="s">
        <v>247</v>
      </c>
      <c r="D24" s="22" t="s">
        <v>291</v>
      </c>
      <c r="E24" s="22" t="s">
        <v>4</v>
      </c>
      <c r="F24" s="40">
        <v>98138</v>
      </c>
      <c r="G24" s="41">
        <v>0.12</v>
      </c>
      <c r="H24" s="41">
        <v>0.12</v>
      </c>
      <c r="I24" s="41">
        <v>78.737077769999999</v>
      </c>
      <c r="J24" s="27" t="e">
        <f>SUMIF(#REF!,C:C,#REF!)</f>
        <v>#REF!</v>
      </c>
      <c r="K24" s="30" t="e">
        <f>SUMIF(#REF!,C:C,#REF!)</f>
        <v>#REF!</v>
      </c>
      <c r="L24" s="30" t="e">
        <f>SUMIF(#REF!,C:C,#REF!)</f>
        <v>#REF!</v>
      </c>
      <c r="M24" s="29" t="e">
        <f>SUMIF(#REF!,C:C,#REF!)</f>
        <v>#REF!</v>
      </c>
      <c r="N24" s="29"/>
      <c r="O24" s="29"/>
      <c r="P24" s="29"/>
      <c r="Q24" s="29"/>
      <c r="R24" s="22" t="str">
        <f t="shared" ref="R24:R26" si="49">C24</f>
        <v>US0259321042</v>
      </c>
      <c r="S24" s="22" t="str">
        <f t="shared" ref="S24:S26" si="50">D24</f>
        <v>American Financial Group Inc/OH</v>
      </c>
      <c r="T24" s="22" t="str">
        <f t="shared" ref="T24:T26" si="51">E24</f>
        <v>USA</v>
      </c>
      <c r="U24" s="27" t="e">
        <f t="shared" ref="U24:U26" si="52">F24+J24+N24</f>
        <v>#REF!</v>
      </c>
      <c r="V24" s="30" t="e">
        <f t="shared" ref="V24:V26" si="53">G24+K24+O24</f>
        <v>#REF!</v>
      </c>
      <c r="W24" s="30" t="e">
        <f t="shared" ref="W24:W26" si="54">H24+L24+P24</f>
        <v>#REF!</v>
      </c>
      <c r="X24" s="30" t="e">
        <f t="shared" ref="X24:X26" si="55">I24+M24+Q24</f>
        <v>#REF!</v>
      </c>
      <c r="Y24" s="31"/>
      <c r="Z24" s="31" t="e">
        <f t="shared" si="8"/>
        <v>#REF!</v>
      </c>
      <c r="AA24" s="31" t="e">
        <f t="shared" si="9"/>
        <v>#REF!</v>
      </c>
      <c r="AB24" s="31" t="e">
        <f t="shared" si="10"/>
        <v>#REF!</v>
      </c>
      <c r="AC24" s="31" t="e">
        <f t="shared" si="11"/>
        <v>#REF!</v>
      </c>
    </row>
    <row r="25" spans="1:29" s="16" customFormat="1">
      <c r="A25" s="22"/>
      <c r="B25" s="22"/>
      <c r="C25" s="22" t="s">
        <v>96</v>
      </c>
      <c r="D25" s="22" t="s">
        <v>28</v>
      </c>
      <c r="E25" s="22" t="s">
        <v>4</v>
      </c>
      <c r="F25" s="40">
        <v>40762</v>
      </c>
      <c r="G25" s="41">
        <v>0.01</v>
      </c>
      <c r="H25" s="41">
        <v>0.01</v>
      </c>
      <c r="I25" s="41">
        <v>79.227306799999994</v>
      </c>
      <c r="J25" s="27" t="e">
        <f>SUMIF(#REF!,C:C,#REF!)</f>
        <v>#REF!</v>
      </c>
      <c r="K25" s="30" t="e">
        <f>SUMIF(#REF!,C:C,#REF!)</f>
        <v>#REF!</v>
      </c>
      <c r="L25" s="30" t="e">
        <f>SUMIF(#REF!,C:C,#REF!)</f>
        <v>#REF!</v>
      </c>
      <c r="M25" s="29" t="e">
        <f>SUMIF(#REF!,C:C,#REF!)</f>
        <v>#REF!</v>
      </c>
      <c r="N25" s="29"/>
      <c r="O25" s="29"/>
      <c r="P25" s="29"/>
      <c r="Q25" s="29"/>
      <c r="R25" s="22" t="str">
        <f t="shared" si="49"/>
        <v>US0311621009</v>
      </c>
      <c r="S25" s="22" t="str">
        <f t="shared" si="50"/>
        <v>Amgen Inc</v>
      </c>
      <c r="T25" s="22" t="str">
        <f t="shared" si="51"/>
        <v>USA</v>
      </c>
      <c r="U25" s="27" t="e">
        <f t="shared" si="52"/>
        <v>#REF!</v>
      </c>
      <c r="V25" s="30" t="e">
        <f t="shared" si="53"/>
        <v>#REF!</v>
      </c>
      <c r="W25" s="30" t="e">
        <f t="shared" si="54"/>
        <v>#REF!</v>
      </c>
      <c r="X25" s="30" t="e">
        <f t="shared" si="55"/>
        <v>#REF!</v>
      </c>
      <c r="Y25" s="31"/>
      <c r="Z25" s="31" t="e">
        <f t="shared" si="8"/>
        <v>#REF!</v>
      </c>
      <c r="AA25" s="31" t="e">
        <f t="shared" si="9"/>
        <v>#REF!</v>
      </c>
      <c r="AB25" s="31" t="e">
        <f t="shared" si="10"/>
        <v>#REF!</v>
      </c>
      <c r="AC25" s="31" t="e">
        <f t="shared" si="11"/>
        <v>#REF!</v>
      </c>
    </row>
    <row r="26" spans="1:29" s="16" customFormat="1">
      <c r="A26" s="22" t="str">
        <f t="shared" si="40"/>
        <v>Ana Holdings Inc</v>
      </c>
      <c r="B26" s="22" t="str">
        <f t="shared" si="48"/>
        <v>ana holdings inc</v>
      </c>
      <c r="C26" s="22" t="s">
        <v>796</v>
      </c>
      <c r="D26" s="22" t="s">
        <v>591</v>
      </c>
      <c r="E26" s="22" t="s">
        <v>16</v>
      </c>
      <c r="F26" s="40">
        <v>164100</v>
      </c>
      <c r="G26" s="41">
        <v>0.03</v>
      </c>
      <c r="H26" s="41">
        <v>0.03</v>
      </c>
      <c r="I26" s="41">
        <v>24.03622258</v>
      </c>
      <c r="J26" s="27" t="e">
        <f>SUMIF(#REF!,C:C,#REF!)</f>
        <v>#REF!</v>
      </c>
      <c r="K26" s="30" t="e">
        <f>SUMIF(#REF!,C:C,#REF!)</f>
        <v>#REF!</v>
      </c>
      <c r="L26" s="30" t="e">
        <f>SUMIF(#REF!,C:C,#REF!)</f>
        <v>#REF!</v>
      </c>
      <c r="M26" s="29" t="e">
        <f>SUMIF(#REF!,C:C,#REF!)</f>
        <v>#REF!</v>
      </c>
      <c r="N26" s="29"/>
      <c r="O26" s="29"/>
      <c r="P26" s="29"/>
      <c r="Q26" s="29"/>
      <c r="R26" s="22" t="str">
        <f t="shared" si="49"/>
        <v>JP3429800000</v>
      </c>
      <c r="S26" s="22" t="str">
        <f t="shared" si="50"/>
        <v>ANA Holdings Inc</v>
      </c>
      <c r="T26" s="22" t="str">
        <f t="shared" si="51"/>
        <v>Japan</v>
      </c>
      <c r="U26" s="27" t="e">
        <f t="shared" si="52"/>
        <v>#REF!</v>
      </c>
      <c r="V26" s="30" t="e">
        <f t="shared" si="53"/>
        <v>#REF!</v>
      </c>
      <c r="W26" s="30" t="e">
        <f t="shared" si="54"/>
        <v>#REF!</v>
      </c>
      <c r="X26" s="30" t="e">
        <f t="shared" si="55"/>
        <v>#REF!</v>
      </c>
      <c r="Y26" s="31"/>
      <c r="Z26" s="31" t="e">
        <f t="shared" si="8"/>
        <v>#REF!</v>
      </c>
      <c r="AA26" s="31" t="e">
        <f t="shared" si="9"/>
        <v>#REF!</v>
      </c>
      <c r="AB26" s="31" t="e">
        <f t="shared" si="10"/>
        <v>#REF!</v>
      </c>
      <c r="AC26" s="31" t="e">
        <f t="shared" si="11"/>
        <v>#REF!</v>
      </c>
    </row>
    <row r="27" spans="1:29" s="16" customFormat="1">
      <c r="A27" s="22" t="str">
        <f t="shared" si="40"/>
        <v/>
      </c>
      <c r="B27" s="22"/>
      <c r="C27" s="22" t="s">
        <v>160</v>
      </c>
      <c r="D27" s="22" t="s">
        <v>192</v>
      </c>
      <c r="E27" s="22" t="s">
        <v>15</v>
      </c>
      <c r="F27" s="40">
        <v>95835</v>
      </c>
      <c r="G27" s="41">
        <v>0.09</v>
      </c>
      <c r="H27" s="41">
        <v>0.09</v>
      </c>
      <c r="I27" s="41">
        <v>40.292543479999999</v>
      </c>
      <c r="J27" s="27" t="e">
        <f>SUMIF(#REF!,C:C,#REF!)</f>
        <v>#REF!</v>
      </c>
      <c r="K27" s="30" t="e">
        <f>SUMIF(#REF!,C:C,#REF!)</f>
        <v>#REF!</v>
      </c>
      <c r="L27" s="30" t="e">
        <f>SUMIF(#REF!,C:C,#REF!)</f>
        <v>#REF!</v>
      </c>
      <c r="M27" s="29" t="e">
        <f>SUMIF(#REF!,C:C,#REF!)</f>
        <v>#REF!</v>
      </c>
      <c r="N27" s="29"/>
      <c r="O27" s="29"/>
      <c r="P27" s="29"/>
      <c r="Q27" s="29"/>
      <c r="R27" s="22" t="str">
        <f t="shared" ref="R27:R102" si="56">C27</f>
        <v>AT0000730007</v>
      </c>
      <c r="S27" s="22" t="str">
        <f t="shared" ref="S27:S102" si="57">D27</f>
        <v>ANDRITZ AG</v>
      </c>
      <c r="T27" s="22" t="str">
        <f t="shared" ref="T27:T102" si="58">E27</f>
        <v>Østrig</v>
      </c>
      <c r="U27" s="27" t="e">
        <f t="shared" ref="U27:U102" si="59">F27+J27+N27</f>
        <v>#REF!</v>
      </c>
      <c r="V27" s="30" t="e">
        <f t="shared" ref="V27:V102" si="60">G27+K27+O27</f>
        <v>#REF!</v>
      </c>
      <c r="W27" s="30" t="e">
        <f t="shared" ref="W27:W102" si="61">H27+L27+P27</f>
        <v>#REF!</v>
      </c>
      <c r="X27" s="30" t="e">
        <f t="shared" ref="X27:X102" si="62">I27+M27+Q27</f>
        <v>#REF!</v>
      </c>
      <c r="Y27" s="31"/>
      <c r="Z27" s="31" t="e">
        <f t="shared" si="8"/>
        <v>#REF!</v>
      </c>
      <c r="AA27" s="31" t="e">
        <f t="shared" si="9"/>
        <v>#REF!</v>
      </c>
      <c r="AB27" s="31" t="e">
        <f t="shared" si="10"/>
        <v>#REF!</v>
      </c>
      <c r="AC27" s="31" t="e">
        <f t="shared" si="11"/>
        <v>#REF!</v>
      </c>
    </row>
    <row r="28" spans="1:29" s="16" customFormat="1">
      <c r="A28" s="22" t="str">
        <f t="shared" si="40"/>
        <v/>
      </c>
      <c r="B28" s="22"/>
      <c r="C28" s="22" t="s">
        <v>797</v>
      </c>
      <c r="D28" s="22" t="s">
        <v>592</v>
      </c>
      <c r="E28" s="22" t="s">
        <v>4</v>
      </c>
      <c r="F28" s="40">
        <v>40292</v>
      </c>
      <c r="G28" s="41">
        <v>0.02</v>
      </c>
      <c r="H28" s="41">
        <v>0.02</v>
      </c>
      <c r="I28" s="41">
        <v>79.129500449999995</v>
      </c>
      <c r="J28" s="27" t="e">
        <f>SUMIF(#REF!,C:C,#REF!)</f>
        <v>#REF!</v>
      </c>
      <c r="K28" s="30" t="e">
        <f>SUMIF(#REF!,C:C,#REF!)</f>
        <v>#REF!</v>
      </c>
      <c r="L28" s="30" t="e">
        <f>SUMIF(#REF!,C:C,#REF!)</f>
        <v>#REF!</v>
      </c>
      <c r="M28" s="29" t="e">
        <f>SUMIF(#REF!,C:C,#REF!)</f>
        <v>#REF!</v>
      </c>
      <c r="N28" s="29"/>
      <c r="O28" s="29"/>
      <c r="P28" s="29"/>
      <c r="Q28" s="29"/>
      <c r="R28" s="22" t="str">
        <f t="shared" si="56"/>
        <v>IE00BLP1HW54</v>
      </c>
      <c r="S28" s="22" t="str">
        <f t="shared" si="57"/>
        <v>Aon PLC</v>
      </c>
      <c r="T28" s="22" t="str">
        <f t="shared" si="58"/>
        <v>USA</v>
      </c>
      <c r="U28" s="27" t="e">
        <f t="shared" si="59"/>
        <v>#REF!</v>
      </c>
      <c r="V28" s="30" t="e">
        <f t="shared" si="60"/>
        <v>#REF!</v>
      </c>
      <c r="W28" s="30" t="e">
        <f t="shared" si="61"/>
        <v>#REF!</v>
      </c>
      <c r="X28" s="30" t="e">
        <f t="shared" si="62"/>
        <v>#REF!</v>
      </c>
      <c r="Y28" s="31"/>
      <c r="Z28" s="31" t="e">
        <f t="shared" si="8"/>
        <v>#REF!</v>
      </c>
      <c r="AA28" s="31" t="e">
        <f t="shared" si="9"/>
        <v>#REF!</v>
      </c>
      <c r="AB28" s="31" t="e">
        <f t="shared" si="10"/>
        <v>#REF!</v>
      </c>
      <c r="AC28" s="31" t="e">
        <f t="shared" si="11"/>
        <v>#REF!</v>
      </c>
    </row>
    <row r="29" spans="1:29" s="16" customFormat="1">
      <c r="A29" s="22" t="str">
        <f t="shared" si="40"/>
        <v>Apartment Income Reit Corp</v>
      </c>
      <c r="B29" s="22" t="str">
        <f>LOWER(D29)</f>
        <v>apartment income reit corp</v>
      </c>
      <c r="C29" s="22" t="s">
        <v>353</v>
      </c>
      <c r="D29" s="22" t="s">
        <v>405</v>
      </c>
      <c r="E29" s="22" t="s">
        <v>4</v>
      </c>
      <c r="F29" s="40">
        <v>336777</v>
      </c>
      <c r="G29" s="41">
        <v>0.22999999999999998</v>
      </c>
      <c r="H29" s="41">
        <v>0.22999999999999998</v>
      </c>
      <c r="I29" s="41">
        <v>78.930339279999998</v>
      </c>
      <c r="J29" s="27" t="e">
        <f>SUMIF(#REF!,C:C,#REF!)</f>
        <v>#REF!</v>
      </c>
      <c r="K29" s="30" t="e">
        <f>SUMIF(#REF!,C:C,#REF!)</f>
        <v>#REF!</v>
      </c>
      <c r="L29" s="30" t="e">
        <f>SUMIF(#REF!,C:C,#REF!)</f>
        <v>#REF!</v>
      </c>
      <c r="M29" s="29" t="e">
        <f>SUMIF(#REF!,C:C,#REF!)</f>
        <v>#REF!</v>
      </c>
      <c r="N29" s="29"/>
      <c r="O29" s="29"/>
      <c r="P29" s="29"/>
      <c r="Q29" s="29"/>
      <c r="R29" s="22" t="str">
        <f t="shared" si="56"/>
        <v>US03750L1098</v>
      </c>
      <c r="S29" s="22" t="str">
        <f t="shared" si="57"/>
        <v>Apartment Income REIT Corp</v>
      </c>
      <c r="T29" s="22" t="str">
        <f t="shared" si="58"/>
        <v>USA</v>
      </c>
      <c r="U29" s="27" t="e">
        <f t="shared" si="59"/>
        <v>#REF!</v>
      </c>
      <c r="V29" s="30" t="e">
        <f t="shared" si="60"/>
        <v>#REF!</v>
      </c>
      <c r="W29" s="30" t="e">
        <f t="shared" si="61"/>
        <v>#REF!</v>
      </c>
      <c r="X29" s="30" t="e">
        <f t="shared" si="62"/>
        <v>#REF!</v>
      </c>
      <c r="Y29" s="31"/>
      <c r="Z29" s="31" t="e">
        <f t="shared" si="8"/>
        <v>#REF!</v>
      </c>
      <c r="AA29" s="31" t="e">
        <f t="shared" si="9"/>
        <v>#REF!</v>
      </c>
      <c r="AB29" s="31" t="e">
        <f t="shared" si="10"/>
        <v>#REF!</v>
      </c>
      <c r="AC29" s="31" t="e">
        <f t="shared" si="11"/>
        <v>#REF!</v>
      </c>
    </row>
    <row r="30" spans="1:29" s="16" customFormat="1">
      <c r="A30" s="22" t="str">
        <f t="shared" si="40"/>
        <v/>
      </c>
      <c r="B30" s="22"/>
      <c r="C30" s="22" t="s">
        <v>798</v>
      </c>
      <c r="D30" s="22" t="s">
        <v>593</v>
      </c>
      <c r="E30" s="22" t="s">
        <v>4</v>
      </c>
      <c r="F30" s="40">
        <v>125370</v>
      </c>
      <c r="G30" s="41">
        <v>0.02</v>
      </c>
      <c r="H30" s="41">
        <v>0.02</v>
      </c>
      <c r="I30" s="41">
        <v>78.842375309999994</v>
      </c>
      <c r="J30" s="27" t="e">
        <f>SUMIF(#REF!,C:C,#REF!)</f>
        <v>#REF!</v>
      </c>
      <c r="K30" s="30" t="e">
        <f>SUMIF(#REF!,C:C,#REF!)</f>
        <v>#REF!</v>
      </c>
      <c r="L30" s="30" t="e">
        <f>SUMIF(#REF!,C:C,#REF!)</f>
        <v>#REF!</v>
      </c>
      <c r="M30" s="29" t="e">
        <f>SUMIF(#REF!,C:C,#REF!)</f>
        <v>#REF!</v>
      </c>
      <c r="N30" s="29"/>
      <c r="O30" s="29"/>
      <c r="P30" s="29"/>
      <c r="Q30" s="29"/>
      <c r="R30" s="22" t="str">
        <f t="shared" si="56"/>
        <v>US03769M1062</v>
      </c>
      <c r="S30" s="22" t="str">
        <f t="shared" si="57"/>
        <v>Apollo Global Management Inc</v>
      </c>
      <c r="T30" s="22" t="str">
        <f t="shared" si="58"/>
        <v>USA</v>
      </c>
      <c r="U30" s="27" t="e">
        <f t="shared" si="59"/>
        <v>#REF!</v>
      </c>
      <c r="V30" s="30" t="e">
        <f t="shared" si="60"/>
        <v>#REF!</v>
      </c>
      <c r="W30" s="30" t="e">
        <f t="shared" si="61"/>
        <v>#REF!</v>
      </c>
      <c r="X30" s="30" t="e">
        <f t="shared" si="62"/>
        <v>#REF!</v>
      </c>
      <c r="Y30" s="31"/>
      <c r="Z30" s="31" t="e">
        <f t="shared" si="8"/>
        <v>#REF!</v>
      </c>
      <c r="AA30" s="31" t="e">
        <f t="shared" si="9"/>
        <v>#REF!</v>
      </c>
      <c r="AB30" s="31" t="e">
        <f t="shared" si="10"/>
        <v>#REF!</v>
      </c>
      <c r="AC30" s="31" t="e">
        <f t="shared" si="11"/>
        <v>#REF!</v>
      </c>
    </row>
    <row r="31" spans="1:29" s="16" customFormat="1">
      <c r="A31" s="22" t="str">
        <f t="shared" si="40"/>
        <v/>
      </c>
      <c r="B31" s="22"/>
      <c r="C31" s="22" t="s">
        <v>343</v>
      </c>
      <c r="D31" s="22" t="s">
        <v>344</v>
      </c>
      <c r="E31" s="22" t="s">
        <v>4</v>
      </c>
      <c r="F31" s="40">
        <v>60468</v>
      </c>
      <c r="G31" s="41">
        <v>0</v>
      </c>
      <c r="H31" s="41">
        <v>0</v>
      </c>
      <c r="I31" s="41">
        <v>78.563491780000007</v>
      </c>
      <c r="J31" s="27" t="e">
        <f>SUMIF(#REF!,C:C,#REF!)</f>
        <v>#REF!</v>
      </c>
      <c r="K31" s="30" t="e">
        <f>SUMIF(#REF!,C:C,#REF!)</f>
        <v>#REF!</v>
      </c>
      <c r="L31" s="30" t="e">
        <f>SUMIF(#REF!,C:C,#REF!)</f>
        <v>#REF!</v>
      </c>
      <c r="M31" s="29" t="e">
        <f>SUMIF(#REF!,C:C,#REF!)</f>
        <v>#REF!</v>
      </c>
      <c r="N31" s="29"/>
      <c r="O31" s="29"/>
      <c r="P31" s="29"/>
      <c r="Q31" s="29"/>
      <c r="R31" s="22" t="str">
        <f t="shared" si="56"/>
        <v>US0378331005</v>
      </c>
      <c r="S31" s="22" t="str">
        <f t="shared" si="57"/>
        <v>Apple Inc</v>
      </c>
      <c r="T31" s="22" t="str">
        <f t="shared" si="58"/>
        <v>USA</v>
      </c>
      <c r="U31" s="27" t="e">
        <f t="shared" si="59"/>
        <v>#REF!</v>
      </c>
      <c r="V31" s="30" t="e">
        <f t="shared" si="60"/>
        <v>#REF!</v>
      </c>
      <c r="W31" s="30" t="e">
        <f t="shared" si="61"/>
        <v>#REF!</v>
      </c>
      <c r="X31" s="30" t="e">
        <f t="shared" si="62"/>
        <v>#REF!</v>
      </c>
      <c r="Y31" s="31"/>
      <c r="Z31" s="31" t="e">
        <f t="shared" si="8"/>
        <v>#REF!</v>
      </c>
      <c r="AA31" s="31" t="e">
        <f t="shared" si="9"/>
        <v>#REF!</v>
      </c>
      <c r="AB31" s="31" t="e">
        <f t="shared" si="10"/>
        <v>#REF!</v>
      </c>
      <c r="AC31" s="31" t="e">
        <f t="shared" si="11"/>
        <v>#REF!</v>
      </c>
    </row>
    <row r="32" spans="1:29" s="16" customFormat="1">
      <c r="A32" s="22" t="str">
        <f t="shared" si="40"/>
        <v>Aptargroup Inc</v>
      </c>
      <c r="B32" s="22" t="str">
        <f>LOWER(D32)</f>
        <v>aptargroup inc</v>
      </c>
      <c r="C32" s="22" t="s">
        <v>799</v>
      </c>
      <c r="D32" s="22" t="s">
        <v>594</v>
      </c>
      <c r="E32" s="22" t="s">
        <v>4</v>
      </c>
      <c r="F32" s="40">
        <v>93227</v>
      </c>
      <c r="G32" s="41">
        <v>0.13999999999999999</v>
      </c>
      <c r="H32" s="41">
        <v>0.13999999999999999</v>
      </c>
      <c r="I32" s="41">
        <v>77.772706130000003</v>
      </c>
      <c r="J32" s="27" t="e">
        <f>SUMIF(#REF!,C:C,#REF!)</f>
        <v>#REF!</v>
      </c>
      <c r="K32" s="30" t="e">
        <f>SUMIF(#REF!,C:C,#REF!)</f>
        <v>#REF!</v>
      </c>
      <c r="L32" s="30" t="e">
        <f>SUMIF(#REF!,C:C,#REF!)</f>
        <v>#REF!</v>
      </c>
      <c r="M32" s="29" t="e">
        <f>SUMIF(#REF!,C:C,#REF!)</f>
        <v>#REF!</v>
      </c>
      <c r="N32" s="29"/>
      <c r="O32" s="29"/>
      <c r="P32" s="29"/>
      <c r="Q32" s="29"/>
      <c r="R32" s="22" t="str">
        <f t="shared" si="56"/>
        <v>US0383361039</v>
      </c>
      <c r="S32" s="22" t="str">
        <f t="shared" si="57"/>
        <v>AptarGroup Inc</v>
      </c>
      <c r="T32" s="22" t="str">
        <f t="shared" si="58"/>
        <v>USA</v>
      </c>
      <c r="U32" s="27" t="e">
        <f t="shared" si="59"/>
        <v>#REF!</v>
      </c>
      <c r="V32" s="30" t="e">
        <f t="shared" si="60"/>
        <v>#REF!</v>
      </c>
      <c r="W32" s="30" t="e">
        <f t="shared" si="61"/>
        <v>#REF!</v>
      </c>
      <c r="X32" s="30" t="e">
        <f t="shared" si="62"/>
        <v>#REF!</v>
      </c>
      <c r="Y32" s="31"/>
      <c r="Z32" s="31" t="e">
        <f t="shared" si="8"/>
        <v>#REF!</v>
      </c>
      <c r="AA32" s="31" t="e">
        <f t="shared" si="9"/>
        <v>#REF!</v>
      </c>
      <c r="AB32" s="31" t="e">
        <f t="shared" si="10"/>
        <v>#REF!</v>
      </c>
      <c r="AC32" s="31" t="e">
        <f t="shared" si="11"/>
        <v>#REF!</v>
      </c>
    </row>
    <row r="33" spans="1:29" s="16" customFormat="1">
      <c r="A33" s="22" t="str">
        <f t="shared" si="40"/>
        <v/>
      </c>
      <c r="B33" s="22"/>
      <c r="C33" s="22" t="s">
        <v>119</v>
      </c>
      <c r="D33" s="22" t="s">
        <v>29</v>
      </c>
      <c r="E33" s="22" t="s">
        <v>78</v>
      </c>
      <c r="F33" s="40">
        <v>426655</v>
      </c>
      <c r="G33" s="41">
        <v>0.02</v>
      </c>
      <c r="H33" s="41">
        <v>0.02</v>
      </c>
      <c r="I33" s="41">
        <v>31.52346584</v>
      </c>
      <c r="J33" s="27" t="e">
        <f>SUMIF(#REF!,C:C,#REF!)</f>
        <v>#REF!</v>
      </c>
      <c r="K33" s="30" t="e">
        <f>SUMIF(#REF!,C:C,#REF!)</f>
        <v>#REF!</v>
      </c>
      <c r="L33" s="30" t="e">
        <f>SUMIF(#REF!,C:C,#REF!)</f>
        <v>#REF!</v>
      </c>
      <c r="M33" s="29" t="e">
        <f>SUMIF(#REF!,C:C,#REF!)</f>
        <v>#REF!</v>
      </c>
      <c r="N33" s="29"/>
      <c r="O33" s="29"/>
      <c r="P33" s="29"/>
      <c r="Q33" s="29"/>
      <c r="R33" s="22" t="str">
        <f t="shared" si="56"/>
        <v>MX01AC100006</v>
      </c>
      <c r="S33" s="22" t="str">
        <f t="shared" si="57"/>
        <v>Arca Continental SAB de CV</v>
      </c>
      <c r="T33" s="22" t="str">
        <f t="shared" si="58"/>
        <v>Mexico</v>
      </c>
      <c r="U33" s="27" t="e">
        <f t="shared" si="59"/>
        <v>#REF!</v>
      </c>
      <c r="V33" s="30" t="e">
        <f t="shared" si="60"/>
        <v>#REF!</v>
      </c>
      <c r="W33" s="30" t="e">
        <f t="shared" si="61"/>
        <v>#REF!</v>
      </c>
      <c r="X33" s="30" t="e">
        <f t="shared" si="62"/>
        <v>#REF!</v>
      </c>
      <c r="Y33" s="31"/>
      <c r="Z33" s="31" t="e">
        <f t="shared" si="8"/>
        <v>#REF!</v>
      </c>
      <c r="AA33" s="31" t="e">
        <f t="shared" si="9"/>
        <v>#REF!</v>
      </c>
      <c r="AB33" s="31" t="e">
        <f t="shared" si="10"/>
        <v>#REF!</v>
      </c>
      <c r="AC33" s="31" t="e">
        <f t="shared" si="11"/>
        <v>#REF!</v>
      </c>
    </row>
    <row r="34" spans="1:29" s="16" customFormat="1">
      <c r="A34" s="22"/>
      <c r="B34" s="22"/>
      <c r="C34" s="22" t="s">
        <v>354</v>
      </c>
      <c r="D34" s="22" t="s">
        <v>406</v>
      </c>
      <c r="E34" s="22" t="s">
        <v>462</v>
      </c>
      <c r="F34" s="40">
        <v>158817</v>
      </c>
      <c r="G34" s="41">
        <v>0.04</v>
      </c>
      <c r="H34" s="41">
        <v>0.04</v>
      </c>
      <c r="I34" s="41">
        <v>79.59891983</v>
      </c>
      <c r="J34" s="27" t="e">
        <f>SUMIF(#REF!,C:C,#REF!)</f>
        <v>#REF!</v>
      </c>
      <c r="K34" s="30" t="e">
        <f>SUMIF(#REF!,C:C,#REF!)</f>
        <v>#REF!</v>
      </c>
      <c r="L34" s="30" t="e">
        <f>SUMIF(#REF!,C:C,#REF!)</f>
        <v>#REF!</v>
      </c>
      <c r="M34" s="29" t="e">
        <f>SUMIF(#REF!,C:C,#REF!)</f>
        <v>#REF!</v>
      </c>
      <c r="N34" s="27">
        <v>3397090</v>
      </c>
      <c r="O34" s="30">
        <v>1.95</v>
      </c>
      <c r="P34" s="30">
        <v>1.95</v>
      </c>
      <c r="Q34" s="28">
        <v>228.37110100000001</v>
      </c>
      <c r="R34" s="22"/>
      <c r="S34" s="22" t="str">
        <f t="shared" ref="S34" si="63">D34</f>
        <v>Arch Capital Group Ltd</v>
      </c>
      <c r="T34" s="22" t="str">
        <f t="shared" ref="T34" si="64">E34</f>
        <v>Bermuda</v>
      </c>
      <c r="U34" s="27" t="e">
        <f t="shared" ref="U34" si="65">F34+J34+N34</f>
        <v>#REF!</v>
      </c>
      <c r="V34" s="30" t="e">
        <f t="shared" ref="V34" si="66">G34+K34+O34</f>
        <v>#REF!</v>
      </c>
      <c r="W34" s="30" t="e">
        <f t="shared" ref="W34" si="67">H34+L34+P34</f>
        <v>#REF!</v>
      </c>
      <c r="X34" s="30" t="e">
        <f t="shared" ref="X34" si="68">I34+M34+Q34</f>
        <v>#REF!</v>
      </c>
      <c r="Y34" s="31"/>
      <c r="Z34" s="31" t="e">
        <f t="shared" si="8"/>
        <v>#REF!</v>
      </c>
      <c r="AA34" s="31" t="e">
        <f t="shared" si="9"/>
        <v>#REF!</v>
      </c>
      <c r="AB34" s="31" t="e">
        <f t="shared" si="10"/>
        <v>#REF!</v>
      </c>
      <c r="AC34" s="31" t="e">
        <f t="shared" si="11"/>
        <v>#REF!</v>
      </c>
    </row>
    <row r="35" spans="1:29" s="16" customFormat="1">
      <c r="A35" s="22" t="str">
        <f t="shared" si="40"/>
        <v/>
      </c>
      <c r="B35" s="22"/>
      <c r="C35" s="22" t="s">
        <v>800</v>
      </c>
      <c r="D35" s="22" t="s">
        <v>595</v>
      </c>
      <c r="E35" s="22" t="s">
        <v>17</v>
      </c>
      <c r="F35" s="40">
        <v>456159</v>
      </c>
      <c r="G35" s="41">
        <v>6.9999999999999993E-2</v>
      </c>
      <c r="H35" s="41">
        <v>6.9999999999999993E-2</v>
      </c>
      <c r="I35" s="41">
        <v>85.741422299999996</v>
      </c>
      <c r="J35" s="27" t="e">
        <f>SUMIF(#REF!,C:C,#REF!)</f>
        <v>#REF!</v>
      </c>
      <c r="K35" s="30" t="e">
        <f>SUMIF(#REF!,C:C,#REF!)</f>
        <v>#REF!</v>
      </c>
      <c r="L35" s="30" t="e">
        <f>SUMIF(#REF!,C:C,#REF!)</f>
        <v>#REF!</v>
      </c>
      <c r="M35" s="29" t="e">
        <f>SUMIF(#REF!,C:C,#REF!)</f>
        <v>#REF!</v>
      </c>
      <c r="N35" s="29"/>
      <c r="O35" s="29"/>
      <c r="P35" s="29"/>
      <c r="Q35" s="29"/>
      <c r="R35" s="22" t="str">
        <f t="shared" si="56"/>
        <v>AU000000ALL7</v>
      </c>
      <c r="S35" s="22" t="str">
        <f t="shared" si="57"/>
        <v>Aristocrat Leisure Ltd</v>
      </c>
      <c r="T35" s="22" t="str">
        <f t="shared" si="58"/>
        <v>Australien</v>
      </c>
      <c r="U35" s="27" t="e">
        <f t="shared" si="59"/>
        <v>#REF!</v>
      </c>
      <c r="V35" s="30" t="e">
        <f t="shared" si="60"/>
        <v>#REF!</v>
      </c>
      <c r="W35" s="30" t="e">
        <f t="shared" si="61"/>
        <v>#REF!</v>
      </c>
      <c r="X35" s="30" t="e">
        <f t="shared" si="62"/>
        <v>#REF!</v>
      </c>
      <c r="Y35" s="31"/>
      <c r="Z35" s="31" t="e">
        <f t="shared" si="8"/>
        <v>#REF!</v>
      </c>
      <c r="AA35" s="31" t="e">
        <f t="shared" si="9"/>
        <v>#REF!</v>
      </c>
      <c r="AB35" s="31" t="e">
        <f t="shared" si="10"/>
        <v>#REF!</v>
      </c>
      <c r="AC35" s="31" t="e">
        <f t="shared" si="11"/>
        <v>#REF!</v>
      </c>
    </row>
    <row r="36" spans="1:29" s="16" customFormat="1">
      <c r="A36" s="22" t="str">
        <f t="shared" si="40"/>
        <v/>
      </c>
      <c r="B36" s="22"/>
      <c r="C36" s="22" t="s">
        <v>248</v>
      </c>
      <c r="D36" s="22" t="s">
        <v>292</v>
      </c>
      <c r="E36" s="22" t="s">
        <v>11</v>
      </c>
      <c r="F36" s="40">
        <v>507734</v>
      </c>
      <c r="G36" s="41">
        <v>0.03</v>
      </c>
      <c r="H36" s="41">
        <v>0.03</v>
      </c>
      <c r="I36" s="41">
        <v>72.311058799999998</v>
      </c>
      <c r="J36" s="27" t="e">
        <f>SUMIF(#REF!,C:C,#REF!)</f>
        <v>#REF!</v>
      </c>
      <c r="K36" s="30" t="e">
        <f>SUMIF(#REF!,C:C,#REF!)</f>
        <v>#REF!</v>
      </c>
      <c r="L36" s="30" t="e">
        <f>SUMIF(#REF!,C:C,#REF!)</f>
        <v>#REF!</v>
      </c>
      <c r="M36" s="29" t="e">
        <f>SUMIF(#REF!,C:C,#REF!)</f>
        <v>#REF!</v>
      </c>
      <c r="N36" s="29"/>
      <c r="O36" s="29"/>
      <c r="P36" s="29"/>
      <c r="Q36" s="29"/>
      <c r="R36" s="22" t="str">
        <f t="shared" si="56"/>
        <v>IT0000062072</v>
      </c>
      <c r="S36" s="22" t="str">
        <f t="shared" si="57"/>
        <v>Assicurazioni Generali SpA</v>
      </c>
      <c r="T36" s="22" t="str">
        <f t="shared" si="58"/>
        <v>Italien</v>
      </c>
      <c r="U36" s="27" t="e">
        <f t="shared" si="59"/>
        <v>#REF!</v>
      </c>
      <c r="V36" s="30" t="e">
        <f t="shared" si="60"/>
        <v>#REF!</v>
      </c>
      <c r="W36" s="30" t="e">
        <f t="shared" si="61"/>
        <v>#REF!</v>
      </c>
      <c r="X36" s="30" t="e">
        <f t="shared" si="62"/>
        <v>#REF!</v>
      </c>
      <c r="Y36" s="31"/>
      <c r="Z36" s="31" t="e">
        <f t="shared" si="8"/>
        <v>#REF!</v>
      </c>
      <c r="AA36" s="31" t="e">
        <f t="shared" si="9"/>
        <v>#REF!</v>
      </c>
      <c r="AB36" s="31" t="e">
        <f t="shared" si="10"/>
        <v>#REF!</v>
      </c>
      <c r="AC36" s="31" t="e">
        <f t="shared" si="11"/>
        <v>#REF!</v>
      </c>
    </row>
    <row r="37" spans="1:29" s="16" customFormat="1">
      <c r="A37" s="22" t="str">
        <f t="shared" si="40"/>
        <v/>
      </c>
      <c r="B37" s="22"/>
      <c r="C37" s="22" t="s">
        <v>801</v>
      </c>
      <c r="D37" s="22" t="s">
        <v>596</v>
      </c>
      <c r="E37" s="22" t="s">
        <v>4</v>
      </c>
      <c r="F37" s="40">
        <v>71482</v>
      </c>
      <c r="G37" s="41">
        <v>0.19</v>
      </c>
      <c r="H37" s="41">
        <v>0.19</v>
      </c>
      <c r="I37" s="41">
        <v>77.181540069999997</v>
      </c>
      <c r="J37" s="27" t="e">
        <f>SUMIF(#REF!,C:C,#REF!)</f>
        <v>#REF!</v>
      </c>
      <c r="K37" s="30" t="e">
        <f>SUMIF(#REF!,C:C,#REF!)</f>
        <v>#REF!</v>
      </c>
      <c r="L37" s="30" t="e">
        <f>SUMIF(#REF!,C:C,#REF!)</f>
        <v>#REF!</v>
      </c>
      <c r="M37" s="29" t="e">
        <f>SUMIF(#REF!,C:C,#REF!)</f>
        <v>#REF!</v>
      </c>
      <c r="N37" s="29"/>
      <c r="O37" s="29"/>
      <c r="P37" s="29"/>
      <c r="Q37" s="29"/>
      <c r="R37" s="22" t="str">
        <f t="shared" si="56"/>
        <v>US0476491081</v>
      </c>
      <c r="S37" s="22" t="str">
        <f t="shared" si="57"/>
        <v>Atkore Inc</v>
      </c>
      <c r="T37" s="22" t="str">
        <f t="shared" si="58"/>
        <v>USA</v>
      </c>
      <c r="U37" s="27" t="e">
        <f t="shared" si="59"/>
        <v>#REF!</v>
      </c>
      <c r="V37" s="30" t="e">
        <f t="shared" si="60"/>
        <v>#REF!</v>
      </c>
      <c r="W37" s="30" t="e">
        <f t="shared" si="61"/>
        <v>#REF!</v>
      </c>
      <c r="X37" s="30" t="e">
        <f t="shared" si="62"/>
        <v>#REF!</v>
      </c>
      <c r="Y37" s="31"/>
      <c r="Z37" s="31" t="e">
        <f t="shared" si="8"/>
        <v>#REF!</v>
      </c>
      <c r="AA37" s="31" t="e">
        <f t="shared" si="9"/>
        <v>#REF!</v>
      </c>
      <c r="AB37" s="31" t="e">
        <f t="shared" si="10"/>
        <v>#REF!</v>
      </c>
      <c r="AC37" s="31" t="e">
        <f t="shared" si="11"/>
        <v>#REF!</v>
      </c>
    </row>
    <row r="38" spans="1:29" s="16" customFormat="1">
      <c r="A38" s="22" t="str">
        <f t="shared" si="40"/>
        <v/>
      </c>
      <c r="B38" s="22"/>
      <c r="C38" s="22" t="s">
        <v>802</v>
      </c>
      <c r="D38" s="22" t="s">
        <v>30</v>
      </c>
      <c r="E38" s="22" t="s">
        <v>13</v>
      </c>
      <c r="F38" s="40">
        <v>628846</v>
      </c>
      <c r="G38" s="41">
        <v>0.02</v>
      </c>
      <c r="H38" s="41">
        <v>0.02</v>
      </c>
      <c r="I38" s="41">
        <v>73.079797850000006</v>
      </c>
      <c r="J38" s="27" t="e">
        <f>SUMIF(#REF!,C:C,#REF!)</f>
        <v>#REF!</v>
      </c>
      <c r="K38" s="30" t="e">
        <f>SUMIF(#REF!,C:C,#REF!)</f>
        <v>#REF!</v>
      </c>
      <c r="L38" s="30" t="e">
        <f>SUMIF(#REF!,C:C,#REF!)</f>
        <v>#REF!</v>
      </c>
      <c r="M38" s="29" t="e">
        <f>SUMIF(#REF!,C:C,#REF!)</f>
        <v>#REF!</v>
      </c>
      <c r="N38" s="27"/>
      <c r="O38" s="22"/>
      <c r="P38" s="22"/>
      <c r="Q38" s="22"/>
      <c r="R38" s="22" t="str">
        <f t="shared" si="56"/>
        <v>SE0017486889</v>
      </c>
      <c r="S38" s="22" t="str">
        <f t="shared" si="57"/>
        <v>Atlas Copco AB</v>
      </c>
      <c r="T38" s="22" t="str">
        <f t="shared" si="58"/>
        <v>Sverige</v>
      </c>
      <c r="U38" s="27" t="e">
        <f t="shared" si="59"/>
        <v>#REF!</v>
      </c>
      <c r="V38" s="30" t="e">
        <f t="shared" si="60"/>
        <v>#REF!</v>
      </c>
      <c r="W38" s="30" t="e">
        <f t="shared" si="61"/>
        <v>#REF!</v>
      </c>
      <c r="X38" s="30" t="e">
        <f t="shared" si="62"/>
        <v>#REF!</v>
      </c>
      <c r="Y38" s="31"/>
      <c r="Z38" s="31" t="e">
        <f t="shared" si="8"/>
        <v>#REF!</v>
      </c>
      <c r="AA38" s="31" t="e">
        <f t="shared" si="9"/>
        <v>#REF!</v>
      </c>
      <c r="AB38" s="31" t="e">
        <f t="shared" si="10"/>
        <v>#REF!</v>
      </c>
      <c r="AC38" s="31" t="e">
        <f t="shared" si="11"/>
        <v>#REF!</v>
      </c>
    </row>
    <row r="39" spans="1:29" s="16" customFormat="1">
      <c r="A39" s="22" t="str">
        <f t="shared" si="40"/>
        <v/>
      </c>
      <c r="B39" s="22"/>
      <c r="C39" s="22" t="s">
        <v>803</v>
      </c>
      <c r="D39" s="22" t="s">
        <v>597</v>
      </c>
      <c r="E39" s="22" t="s">
        <v>20</v>
      </c>
      <c r="F39" s="40">
        <v>1171907</v>
      </c>
      <c r="G39" s="41">
        <v>0.13</v>
      </c>
      <c r="H39" s="41">
        <v>0.13</v>
      </c>
      <c r="I39" s="41">
        <v>72.727238560000004</v>
      </c>
      <c r="J39" s="27" t="e">
        <f>SUMIF(#REF!,C:C,#REF!)</f>
        <v>#REF!</v>
      </c>
      <c r="K39" s="30" t="e">
        <f>SUMIF(#REF!,C:C,#REF!)</f>
        <v>#REF!</v>
      </c>
      <c r="L39" s="30" t="e">
        <f>SUMIF(#REF!,C:C,#REF!)</f>
        <v>#REF!</v>
      </c>
      <c r="M39" s="29" t="e">
        <f>SUMIF(#REF!,C:C,#REF!)</f>
        <v>#REF!</v>
      </c>
      <c r="N39" s="27"/>
      <c r="O39" s="22"/>
      <c r="P39" s="22"/>
      <c r="Q39" s="22"/>
      <c r="R39" s="22" t="str">
        <f t="shared" si="56"/>
        <v>GB00BVYVFW23</v>
      </c>
      <c r="S39" s="22" t="str">
        <f t="shared" si="57"/>
        <v>Auto Trader Group PLC</v>
      </c>
      <c r="T39" s="22" t="str">
        <f t="shared" si="58"/>
        <v>Storbritannien</v>
      </c>
      <c r="U39" s="27" t="e">
        <f t="shared" si="59"/>
        <v>#REF!</v>
      </c>
      <c r="V39" s="30" t="e">
        <f t="shared" si="60"/>
        <v>#REF!</v>
      </c>
      <c r="W39" s="30" t="e">
        <f t="shared" si="61"/>
        <v>#REF!</v>
      </c>
      <c r="X39" s="30" t="e">
        <f t="shared" si="62"/>
        <v>#REF!</v>
      </c>
      <c r="Y39" s="31"/>
      <c r="Z39" s="31" t="e">
        <f t="shared" ref="Z39:Z102" si="69">U39-N39-J39-F39</f>
        <v>#REF!</v>
      </c>
      <c r="AA39" s="31" t="e">
        <f t="shared" ref="AA39:AA102" si="70">V39-O39-K39-G39</f>
        <v>#REF!</v>
      </c>
      <c r="AB39" s="31" t="e">
        <f t="shared" ref="AB39:AB102" si="71">W39-P39-L39-H39</f>
        <v>#REF!</v>
      </c>
      <c r="AC39" s="31" t="e">
        <f t="shared" ref="AC39:AC102" si="72">X39-Q39-M39-I39</f>
        <v>#REF!</v>
      </c>
    </row>
    <row r="40" spans="1:29" s="16" customFormat="1">
      <c r="A40" s="22" t="str">
        <f t="shared" si="40"/>
        <v/>
      </c>
      <c r="B40" s="22"/>
      <c r="C40" s="22" t="s">
        <v>804</v>
      </c>
      <c r="D40" s="22" t="s">
        <v>598</v>
      </c>
      <c r="E40" s="22" t="s">
        <v>4</v>
      </c>
      <c r="F40" s="40">
        <v>77291</v>
      </c>
      <c r="G40" s="41">
        <v>0.18</v>
      </c>
      <c r="H40" s="41">
        <v>0.18</v>
      </c>
      <c r="I40" s="41">
        <v>78.331742689999999</v>
      </c>
      <c r="J40" s="27" t="e">
        <f>SUMIF(#REF!,C:C,#REF!)</f>
        <v>#REF!</v>
      </c>
      <c r="K40" s="30" t="e">
        <f>SUMIF(#REF!,C:C,#REF!)</f>
        <v>#REF!</v>
      </c>
      <c r="L40" s="30" t="e">
        <f>SUMIF(#REF!,C:C,#REF!)</f>
        <v>#REF!</v>
      </c>
      <c r="M40" s="29" t="e">
        <f>SUMIF(#REF!,C:C,#REF!)</f>
        <v>#REF!</v>
      </c>
      <c r="N40" s="27"/>
      <c r="O40" s="22"/>
      <c r="P40" s="22"/>
      <c r="Q40" s="22"/>
      <c r="R40" s="22" t="str">
        <f t="shared" si="56"/>
        <v>US05329W1027</v>
      </c>
      <c r="S40" s="22" t="str">
        <f t="shared" si="57"/>
        <v>AutoNation Inc</v>
      </c>
      <c r="T40" s="22" t="str">
        <f t="shared" si="58"/>
        <v>USA</v>
      </c>
      <c r="U40" s="27" t="e">
        <f t="shared" si="59"/>
        <v>#REF!</v>
      </c>
      <c r="V40" s="30" t="e">
        <f t="shared" si="60"/>
        <v>#REF!</v>
      </c>
      <c r="W40" s="30" t="e">
        <f t="shared" si="61"/>
        <v>#REF!</v>
      </c>
      <c r="X40" s="30" t="e">
        <f t="shared" si="62"/>
        <v>#REF!</v>
      </c>
      <c r="Y40" s="31"/>
      <c r="Z40" s="31" t="e">
        <f t="shared" si="69"/>
        <v>#REF!</v>
      </c>
      <c r="AA40" s="31" t="e">
        <f t="shared" si="70"/>
        <v>#REF!</v>
      </c>
      <c r="AB40" s="31" t="e">
        <f t="shared" si="71"/>
        <v>#REF!</v>
      </c>
      <c r="AC40" s="31" t="e">
        <f t="shared" si="72"/>
        <v>#REF!</v>
      </c>
    </row>
    <row r="41" spans="1:29" s="16" customFormat="1">
      <c r="A41" s="22" t="str">
        <f t="shared" si="40"/>
        <v/>
      </c>
      <c r="B41" s="22"/>
      <c r="C41" s="22" t="s">
        <v>805</v>
      </c>
      <c r="D41" s="22" t="s">
        <v>599</v>
      </c>
      <c r="E41" s="22" t="s">
        <v>4</v>
      </c>
      <c r="F41" s="40">
        <v>61636</v>
      </c>
      <c r="G41" s="41">
        <v>0.04</v>
      </c>
      <c r="H41" s="41">
        <v>0.04</v>
      </c>
      <c r="I41" s="41">
        <v>77.872380280000002</v>
      </c>
      <c r="J41" s="27" t="e">
        <f>SUMIF(#REF!,C:C,#REF!)</f>
        <v>#REF!</v>
      </c>
      <c r="K41" s="30" t="e">
        <f>SUMIF(#REF!,C:C,#REF!)</f>
        <v>#REF!</v>
      </c>
      <c r="L41" s="30" t="e">
        <f>SUMIF(#REF!,C:C,#REF!)</f>
        <v>#REF!</v>
      </c>
      <c r="M41" s="29" t="e">
        <f>SUMIF(#REF!,C:C,#REF!)</f>
        <v>#REF!</v>
      </c>
      <c r="N41" s="27"/>
      <c r="O41" s="22"/>
      <c r="P41" s="22"/>
      <c r="Q41" s="22"/>
      <c r="R41" s="22" t="str">
        <f t="shared" si="56"/>
        <v>US0534841012</v>
      </c>
      <c r="S41" s="22" t="str">
        <f t="shared" si="57"/>
        <v>AvalonBay Communities Inc</v>
      </c>
      <c r="T41" s="22" t="str">
        <f t="shared" si="58"/>
        <v>USA</v>
      </c>
      <c r="U41" s="27" t="e">
        <f t="shared" si="59"/>
        <v>#REF!</v>
      </c>
      <c r="V41" s="30" t="e">
        <f t="shared" si="60"/>
        <v>#REF!</v>
      </c>
      <c r="W41" s="30" t="e">
        <f t="shared" si="61"/>
        <v>#REF!</v>
      </c>
      <c r="X41" s="30" t="e">
        <f t="shared" si="62"/>
        <v>#REF!</v>
      </c>
      <c r="Y41" s="31"/>
      <c r="Z41" s="31" t="e">
        <f t="shared" si="69"/>
        <v>#REF!</v>
      </c>
      <c r="AA41" s="31" t="e">
        <f t="shared" si="70"/>
        <v>#REF!</v>
      </c>
      <c r="AB41" s="31" t="e">
        <f t="shared" si="71"/>
        <v>#REF!</v>
      </c>
      <c r="AC41" s="31" t="e">
        <f t="shared" si="72"/>
        <v>#REF!</v>
      </c>
    </row>
    <row r="42" spans="1:29" s="16" customFormat="1">
      <c r="A42" s="22" t="str">
        <f t="shared" si="40"/>
        <v/>
      </c>
      <c r="B42" s="22"/>
      <c r="C42" s="22" t="s">
        <v>250</v>
      </c>
      <c r="D42" s="22" t="s">
        <v>293</v>
      </c>
      <c r="E42" s="22" t="s">
        <v>8</v>
      </c>
      <c r="F42" s="40">
        <v>328200</v>
      </c>
      <c r="G42" s="41">
        <v>0.01</v>
      </c>
      <c r="H42" s="41">
        <v>0</v>
      </c>
      <c r="I42" s="41">
        <v>72.149741809999995</v>
      </c>
      <c r="J42" s="27" t="e">
        <f>SUMIF(#REF!,C:C,#REF!)</f>
        <v>#REF!</v>
      </c>
      <c r="K42" s="30" t="e">
        <f>SUMIF(#REF!,C:C,#REF!)</f>
        <v>#REF!</v>
      </c>
      <c r="L42" s="30" t="e">
        <f>SUMIF(#REF!,C:C,#REF!)</f>
        <v>#REF!</v>
      </c>
      <c r="M42" s="29" t="e">
        <f>SUMIF(#REF!,C:C,#REF!)</f>
        <v>#REF!</v>
      </c>
      <c r="N42" s="29"/>
      <c r="O42" s="29"/>
      <c r="P42" s="29"/>
      <c r="Q42" s="29"/>
      <c r="R42" s="22" t="str">
        <f t="shared" si="56"/>
        <v>FR0000120628</v>
      </c>
      <c r="S42" s="22" t="str">
        <f t="shared" si="57"/>
        <v>AXA SA</v>
      </c>
      <c r="T42" s="22" t="str">
        <f t="shared" si="58"/>
        <v>Frankrig</v>
      </c>
      <c r="U42" s="27" t="e">
        <f t="shared" si="59"/>
        <v>#REF!</v>
      </c>
      <c r="V42" s="30" t="e">
        <f t="shared" si="60"/>
        <v>#REF!</v>
      </c>
      <c r="W42" s="30" t="e">
        <f t="shared" si="61"/>
        <v>#REF!</v>
      </c>
      <c r="X42" s="30" t="e">
        <f t="shared" si="62"/>
        <v>#REF!</v>
      </c>
      <c r="Y42" s="31"/>
      <c r="Z42" s="31" t="e">
        <f t="shared" si="69"/>
        <v>#REF!</v>
      </c>
      <c r="AA42" s="31" t="e">
        <f t="shared" si="70"/>
        <v>#REF!</v>
      </c>
      <c r="AB42" s="31" t="e">
        <f t="shared" si="71"/>
        <v>#REF!</v>
      </c>
      <c r="AC42" s="31" t="e">
        <f t="shared" si="72"/>
        <v>#REF!</v>
      </c>
    </row>
    <row r="43" spans="1:29" s="16" customFormat="1">
      <c r="A43" s="22" t="str">
        <f t="shared" si="40"/>
        <v/>
      </c>
      <c r="B43" s="22"/>
      <c r="C43" s="22" t="s">
        <v>806</v>
      </c>
      <c r="D43" s="22" t="s">
        <v>600</v>
      </c>
      <c r="E43" s="22" t="s">
        <v>462</v>
      </c>
      <c r="F43" s="40">
        <v>213557</v>
      </c>
      <c r="G43" s="41">
        <v>0.25</v>
      </c>
      <c r="H43" s="41">
        <v>0.25</v>
      </c>
      <c r="I43" s="41">
        <v>79.796730460000006</v>
      </c>
      <c r="J43" s="27" t="e">
        <f>SUMIF(#REF!,C:C,#REF!)</f>
        <v>#REF!</v>
      </c>
      <c r="K43" s="30" t="e">
        <f>SUMIF(#REF!,C:C,#REF!)</f>
        <v>#REF!</v>
      </c>
      <c r="L43" s="30" t="e">
        <f>SUMIF(#REF!,C:C,#REF!)</f>
        <v>#REF!</v>
      </c>
      <c r="M43" s="29" t="e">
        <f>SUMIF(#REF!,C:C,#REF!)</f>
        <v>#REF!</v>
      </c>
      <c r="N43" s="29"/>
      <c r="O43" s="29"/>
      <c r="P43" s="29"/>
      <c r="Q43" s="29"/>
      <c r="R43" s="22" t="str">
        <f t="shared" si="56"/>
        <v>BMG0692U1099</v>
      </c>
      <c r="S43" s="22" t="str">
        <f t="shared" si="57"/>
        <v>Axis Capital Holdings Ltd</v>
      </c>
      <c r="T43" s="22" t="str">
        <f t="shared" si="58"/>
        <v>Bermuda</v>
      </c>
      <c r="U43" s="27" t="e">
        <f t="shared" si="59"/>
        <v>#REF!</v>
      </c>
      <c r="V43" s="30" t="e">
        <f t="shared" si="60"/>
        <v>#REF!</v>
      </c>
      <c r="W43" s="30" t="e">
        <f t="shared" si="61"/>
        <v>#REF!</v>
      </c>
      <c r="X43" s="30" t="e">
        <f t="shared" si="62"/>
        <v>#REF!</v>
      </c>
      <c r="Y43" s="31"/>
      <c r="Z43" s="31" t="e">
        <f t="shared" si="69"/>
        <v>#REF!</v>
      </c>
      <c r="AA43" s="31" t="e">
        <f t="shared" si="70"/>
        <v>#REF!</v>
      </c>
      <c r="AB43" s="31" t="e">
        <f t="shared" si="71"/>
        <v>#REF!</v>
      </c>
      <c r="AC43" s="31" t="e">
        <f t="shared" si="72"/>
        <v>#REF!</v>
      </c>
    </row>
    <row r="44" spans="1:29" s="16" customFormat="1">
      <c r="A44" s="22" t="str">
        <f t="shared" si="40"/>
        <v/>
      </c>
      <c r="B44" s="22"/>
      <c r="C44" s="22" t="s">
        <v>807</v>
      </c>
      <c r="D44" s="22" t="s">
        <v>601</v>
      </c>
      <c r="E44" s="22" t="s">
        <v>20</v>
      </c>
      <c r="F44" s="40">
        <v>1459593</v>
      </c>
      <c r="G44" s="41">
        <v>0.15</v>
      </c>
      <c r="H44" s="41">
        <v>0.15</v>
      </c>
      <c r="I44" s="41">
        <v>70.340052470000003</v>
      </c>
      <c r="J44" s="27" t="e">
        <f>SUMIF(#REF!,C:C,#REF!)</f>
        <v>#REF!</v>
      </c>
      <c r="K44" s="30" t="e">
        <f>SUMIF(#REF!,C:C,#REF!)</f>
        <v>#REF!</v>
      </c>
      <c r="L44" s="30" t="e">
        <f>SUMIF(#REF!,C:C,#REF!)</f>
        <v>#REF!</v>
      </c>
      <c r="M44" s="29" t="e">
        <f>SUMIF(#REF!,C:C,#REF!)</f>
        <v>#REF!</v>
      </c>
      <c r="N44" s="29"/>
      <c r="O44" s="29"/>
      <c r="P44" s="29"/>
      <c r="Q44" s="29"/>
      <c r="R44" s="22" t="str">
        <f t="shared" si="56"/>
        <v>LU1072616219</v>
      </c>
      <c r="S44" s="22" t="str">
        <f t="shared" si="57"/>
        <v>B&amp;M European Value Retail SA</v>
      </c>
      <c r="T44" s="22" t="str">
        <f t="shared" si="58"/>
        <v>Storbritannien</v>
      </c>
      <c r="U44" s="27" t="e">
        <f t="shared" si="59"/>
        <v>#REF!</v>
      </c>
      <c r="V44" s="30" t="e">
        <f t="shared" si="60"/>
        <v>#REF!</v>
      </c>
      <c r="W44" s="30" t="e">
        <f t="shared" si="61"/>
        <v>#REF!</v>
      </c>
      <c r="X44" s="30" t="e">
        <f t="shared" si="62"/>
        <v>#REF!</v>
      </c>
      <c r="Y44" s="31"/>
      <c r="Z44" s="31" t="e">
        <f t="shared" si="69"/>
        <v>#REF!</v>
      </c>
      <c r="AA44" s="31" t="e">
        <f t="shared" si="70"/>
        <v>#REF!</v>
      </c>
      <c r="AB44" s="31" t="e">
        <f t="shared" si="71"/>
        <v>#REF!</v>
      </c>
      <c r="AC44" s="31" t="e">
        <f t="shared" si="72"/>
        <v>#REF!</v>
      </c>
    </row>
    <row r="45" spans="1:29" s="16" customFormat="1">
      <c r="A45" s="22" t="str">
        <f t="shared" si="40"/>
        <v/>
      </c>
      <c r="B45" s="22"/>
      <c r="C45" s="22" t="s">
        <v>808</v>
      </c>
      <c r="D45" s="22" t="s">
        <v>602</v>
      </c>
      <c r="E45" s="22" t="s">
        <v>20</v>
      </c>
      <c r="F45" s="40">
        <v>768839</v>
      </c>
      <c r="G45" s="41">
        <v>0.03</v>
      </c>
      <c r="H45" s="41">
        <v>0.03</v>
      </c>
      <c r="I45" s="41">
        <v>73.448305309999995</v>
      </c>
      <c r="J45" s="27" t="e">
        <f>SUMIF(#REF!,C:C,#REF!)</f>
        <v>#REF!</v>
      </c>
      <c r="K45" s="30" t="e">
        <f>SUMIF(#REF!,C:C,#REF!)</f>
        <v>#REF!</v>
      </c>
      <c r="L45" s="30" t="e">
        <f>SUMIF(#REF!,C:C,#REF!)</f>
        <v>#REF!</v>
      </c>
      <c r="M45" s="29" t="e">
        <f>SUMIF(#REF!,C:C,#REF!)</f>
        <v>#REF!</v>
      </c>
      <c r="N45" s="29"/>
      <c r="O45" s="29"/>
      <c r="P45" s="29"/>
      <c r="Q45" s="29"/>
      <c r="R45" s="22" t="str">
        <f t="shared" si="56"/>
        <v>GB0002634946</v>
      </c>
      <c r="S45" s="22" t="str">
        <f t="shared" si="57"/>
        <v>BAE Systems PLC</v>
      </c>
      <c r="T45" s="22" t="str">
        <f t="shared" si="58"/>
        <v>Storbritannien</v>
      </c>
      <c r="U45" s="27" t="e">
        <f t="shared" si="59"/>
        <v>#REF!</v>
      </c>
      <c r="V45" s="30" t="e">
        <f t="shared" si="60"/>
        <v>#REF!</v>
      </c>
      <c r="W45" s="30" t="e">
        <f t="shared" si="61"/>
        <v>#REF!</v>
      </c>
      <c r="X45" s="30" t="e">
        <f t="shared" si="62"/>
        <v>#REF!</v>
      </c>
      <c r="Y45" s="31"/>
      <c r="Z45" s="31" t="e">
        <f t="shared" si="69"/>
        <v>#REF!</v>
      </c>
      <c r="AA45" s="31" t="e">
        <f t="shared" si="70"/>
        <v>#REF!</v>
      </c>
      <c r="AB45" s="31" t="e">
        <f t="shared" si="71"/>
        <v>#REF!</v>
      </c>
      <c r="AC45" s="31" t="e">
        <f t="shared" si="72"/>
        <v>#REF!</v>
      </c>
    </row>
    <row r="46" spans="1:29" s="16" customFormat="1">
      <c r="A46" s="22" t="str">
        <f t="shared" si="40"/>
        <v/>
      </c>
      <c r="B46" s="22"/>
      <c r="C46" s="22" t="s">
        <v>809</v>
      </c>
      <c r="D46" s="22" t="s">
        <v>603</v>
      </c>
      <c r="E46" s="22" t="s">
        <v>11</v>
      </c>
      <c r="F46" s="40">
        <v>1059236</v>
      </c>
      <c r="G46" s="41">
        <v>0.13999999999999999</v>
      </c>
      <c r="H46" s="41">
        <v>0.13999999999999999</v>
      </c>
      <c r="I46" s="41">
        <v>67.385553970000004</v>
      </c>
      <c r="J46" s="27" t="e">
        <f>SUMIF(#REF!,C:C,#REF!)</f>
        <v>#REF!</v>
      </c>
      <c r="K46" s="30" t="e">
        <f>SUMIF(#REF!,C:C,#REF!)</f>
        <v>#REF!</v>
      </c>
      <c r="L46" s="30" t="e">
        <f>SUMIF(#REF!,C:C,#REF!)</f>
        <v>#REF!</v>
      </c>
      <c r="M46" s="29" t="e">
        <f>SUMIF(#REF!,C:C,#REF!)</f>
        <v>#REF!</v>
      </c>
      <c r="N46" s="27"/>
      <c r="O46" s="22"/>
      <c r="P46" s="22"/>
      <c r="Q46" s="22"/>
      <c r="R46" s="22" t="str">
        <f t="shared" si="56"/>
        <v>IT0004776628</v>
      </c>
      <c r="S46" s="22" t="str">
        <f t="shared" si="57"/>
        <v>Banca Mediolanum SpA</v>
      </c>
      <c r="T46" s="22" t="str">
        <f t="shared" si="58"/>
        <v>Italien</v>
      </c>
      <c r="U46" s="27" t="e">
        <f t="shared" si="59"/>
        <v>#REF!</v>
      </c>
      <c r="V46" s="30" t="e">
        <f t="shared" si="60"/>
        <v>#REF!</v>
      </c>
      <c r="W46" s="30" t="e">
        <f t="shared" si="61"/>
        <v>#REF!</v>
      </c>
      <c r="X46" s="30" t="e">
        <f t="shared" si="62"/>
        <v>#REF!</v>
      </c>
      <c r="Y46" s="31"/>
      <c r="Z46" s="31" t="e">
        <f t="shared" si="69"/>
        <v>#REF!</v>
      </c>
      <c r="AA46" s="31" t="e">
        <f t="shared" si="70"/>
        <v>#REF!</v>
      </c>
      <c r="AB46" s="31" t="e">
        <f t="shared" si="71"/>
        <v>#REF!</v>
      </c>
      <c r="AC46" s="31" t="e">
        <f t="shared" si="72"/>
        <v>#REF!</v>
      </c>
    </row>
    <row r="47" spans="1:29" s="16" customFormat="1">
      <c r="A47" s="22" t="str">
        <f t="shared" si="40"/>
        <v/>
      </c>
      <c r="B47" s="22"/>
      <c r="C47" s="22" t="s">
        <v>465</v>
      </c>
      <c r="D47" s="22" t="s">
        <v>520</v>
      </c>
      <c r="E47" s="22" t="s">
        <v>12</v>
      </c>
      <c r="F47" s="40">
        <v>1177127</v>
      </c>
      <c r="G47" s="41">
        <v>0.02</v>
      </c>
      <c r="H47" s="41">
        <v>0.02</v>
      </c>
      <c r="I47" s="41">
        <v>72.182755779999994</v>
      </c>
      <c r="J47" s="27" t="e">
        <f>SUMIF(#REF!,C:C,#REF!)</f>
        <v>#REF!</v>
      </c>
      <c r="K47" s="30" t="e">
        <f>SUMIF(#REF!,C:C,#REF!)</f>
        <v>#REF!</v>
      </c>
      <c r="L47" s="30" t="e">
        <f>SUMIF(#REF!,C:C,#REF!)</f>
        <v>#REF!</v>
      </c>
      <c r="M47" s="29" t="e">
        <f>SUMIF(#REF!,C:C,#REF!)</f>
        <v>#REF!</v>
      </c>
      <c r="N47" s="27"/>
      <c r="O47" s="22"/>
      <c r="P47" s="22"/>
      <c r="Q47" s="22"/>
      <c r="R47" s="22" t="str">
        <f t="shared" si="56"/>
        <v>ES0113211835</v>
      </c>
      <c r="S47" s="22" t="str">
        <f t="shared" si="57"/>
        <v>Banco Bilbao Vizcaya Argentaria SA</v>
      </c>
      <c r="T47" s="22" t="str">
        <f t="shared" si="58"/>
        <v>Spanien</v>
      </c>
      <c r="U47" s="27" t="e">
        <f t="shared" si="59"/>
        <v>#REF!</v>
      </c>
      <c r="V47" s="30" t="e">
        <f t="shared" si="60"/>
        <v>#REF!</v>
      </c>
      <c r="W47" s="30" t="e">
        <f t="shared" si="61"/>
        <v>#REF!</v>
      </c>
      <c r="X47" s="30" t="e">
        <f t="shared" si="62"/>
        <v>#REF!</v>
      </c>
      <c r="Y47" s="31"/>
      <c r="Z47" s="31" t="e">
        <f t="shared" si="69"/>
        <v>#REF!</v>
      </c>
      <c r="AA47" s="31" t="e">
        <f t="shared" si="70"/>
        <v>#REF!</v>
      </c>
      <c r="AB47" s="31" t="e">
        <f t="shared" si="71"/>
        <v>#REF!</v>
      </c>
      <c r="AC47" s="31" t="e">
        <f t="shared" si="72"/>
        <v>#REF!</v>
      </c>
    </row>
    <row r="48" spans="1:29" s="16" customFormat="1">
      <c r="A48" s="22" t="str">
        <f t="shared" si="40"/>
        <v/>
      </c>
      <c r="B48" s="22"/>
      <c r="C48" s="22" t="s">
        <v>161</v>
      </c>
      <c r="D48" s="22" t="s">
        <v>193</v>
      </c>
      <c r="E48" s="22" t="s">
        <v>218</v>
      </c>
      <c r="F48" s="40">
        <v>3097342</v>
      </c>
      <c r="G48" s="41">
        <v>0.01</v>
      </c>
      <c r="H48" s="41">
        <v>0.01</v>
      </c>
      <c r="I48" s="41">
        <v>13.350668199999999</v>
      </c>
      <c r="J48" s="27" t="e">
        <f>SUMIF(#REF!,C:C,#REF!)</f>
        <v>#REF!</v>
      </c>
      <c r="K48" s="30" t="e">
        <f>SUMIF(#REF!,C:C,#REF!)</f>
        <v>#REF!</v>
      </c>
      <c r="L48" s="30" t="e">
        <f>SUMIF(#REF!,C:C,#REF!)</f>
        <v>#REF!</v>
      </c>
      <c r="M48" s="29" t="e">
        <f>SUMIF(#REF!,C:C,#REF!)</f>
        <v>#REF!</v>
      </c>
      <c r="N48" s="29"/>
      <c r="O48" s="29"/>
      <c r="P48" s="29"/>
      <c r="Q48" s="29"/>
      <c r="R48" s="22" t="str">
        <f t="shared" si="56"/>
        <v>CNE100000734</v>
      </c>
      <c r="S48" s="22" t="str">
        <f t="shared" si="57"/>
        <v>Bank of Beijing Co Ltd</v>
      </c>
      <c r="T48" s="22" t="str">
        <f t="shared" si="58"/>
        <v>Kina</v>
      </c>
      <c r="U48" s="27" t="e">
        <f t="shared" si="59"/>
        <v>#REF!</v>
      </c>
      <c r="V48" s="30" t="e">
        <f t="shared" si="60"/>
        <v>#REF!</v>
      </c>
      <c r="W48" s="30" t="e">
        <f t="shared" si="61"/>
        <v>#REF!</v>
      </c>
      <c r="X48" s="30" t="e">
        <f t="shared" si="62"/>
        <v>#REF!</v>
      </c>
      <c r="Y48" s="31"/>
      <c r="Z48" s="31" t="e">
        <f t="shared" si="69"/>
        <v>#REF!</v>
      </c>
      <c r="AA48" s="31" t="e">
        <f t="shared" si="70"/>
        <v>#REF!</v>
      </c>
      <c r="AB48" s="31" t="e">
        <f t="shared" si="71"/>
        <v>#REF!</v>
      </c>
      <c r="AC48" s="31" t="e">
        <f t="shared" si="72"/>
        <v>#REF!</v>
      </c>
    </row>
    <row r="49" spans="1:29" s="16" customFormat="1">
      <c r="A49" s="22" t="str">
        <f t="shared" si="40"/>
        <v/>
      </c>
      <c r="B49" s="22"/>
      <c r="C49" s="22" t="s">
        <v>162</v>
      </c>
      <c r="D49" s="22" t="s">
        <v>194</v>
      </c>
      <c r="E49" s="22" t="s">
        <v>218</v>
      </c>
      <c r="F49" s="40">
        <v>1209955</v>
      </c>
      <c r="G49" s="41">
        <v>0.03</v>
      </c>
      <c r="H49" s="41">
        <v>0.03</v>
      </c>
      <c r="I49" s="41">
        <v>12.96352914</v>
      </c>
      <c r="J49" s="27" t="e">
        <f>SUMIF(#REF!,C:C,#REF!)</f>
        <v>#REF!</v>
      </c>
      <c r="K49" s="30" t="e">
        <f>SUMIF(#REF!,C:C,#REF!)</f>
        <v>#REF!</v>
      </c>
      <c r="L49" s="30" t="e">
        <f>SUMIF(#REF!,C:C,#REF!)</f>
        <v>#REF!</v>
      </c>
      <c r="M49" s="29" t="e">
        <f>SUMIF(#REF!,C:C,#REF!)</f>
        <v>#REF!</v>
      </c>
      <c r="N49" s="29"/>
      <c r="O49" s="29"/>
      <c r="P49" s="29"/>
      <c r="Q49" s="29"/>
      <c r="R49" s="22" t="str">
        <f t="shared" si="56"/>
        <v>CNE100002SN6</v>
      </c>
      <c r="S49" s="22" t="str">
        <f t="shared" si="57"/>
        <v>Bank of Chengdu Co Ltd</v>
      </c>
      <c r="T49" s="22" t="str">
        <f t="shared" si="58"/>
        <v>Kina</v>
      </c>
      <c r="U49" s="27" t="e">
        <f t="shared" si="59"/>
        <v>#REF!</v>
      </c>
      <c r="V49" s="30" t="e">
        <f t="shared" si="60"/>
        <v>#REF!</v>
      </c>
      <c r="W49" s="30" t="e">
        <f t="shared" si="61"/>
        <v>#REF!</v>
      </c>
      <c r="X49" s="30" t="e">
        <f t="shared" si="62"/>
        <v>#REF!</v>
      </c>
      <c r="Y49" s="31"/>
      <c r="Z49" s="31" t="e">
        <f t="shared" si="69"/>
        <v>#REF!</v>
      </c>
      <c r="AA49" s="31" t="e">
        <f t="shared" si="70"/>
        <v>#REF!</v>
      </c>
      <c r="AB49" s="31" t="e">
        <f t="shared" si="71"/>
        <v>#REF!</v>
      </c>
      <c r="AC49" s="31" t="e">
        <f t="shared" si="72"/>
        <v>#REF!</v>
      </c>
    </row>
    <row r="50" spans="1:29" s="16" customFormat="1">
      <c r="A50" s="22" t="str">
        <f t="shared" si="40"/>
        <v/>
      </c>
      <c r="B50" s="22"/>
      <c r="C50" s="22" t="s">
        <v>251</v>
      </c>
      <c r="D50" s="22" t="s">
        <v>294</v>
      </c>
      <c r="E50" s="22" t="s">
        <v>218</v>
      </c>
      <c r="F50" s="40">
        <v>2729000</v>
      </c>
      <c r="G50" s="41">
        <v>6.9999999999999993E-2</v>
      </c>
      <c r="H50" s="41">
        <v>6.9999999999999993E-2</v>
      </c>
      <c r="I50" s="41">
        <v>13.346957999999999</v>
      </c>
      <c r="J50" s="27" t="e">
        <f>SUMIF(#REF!,C:C,#REF!)</f>
        <v>#REF!</v>
      </c>
      <c r="K50" s="30" t="e">
        <f>SUMIF(#REF!,C:C,#REF!)</f>
        <v>#REF!</v>
      </c>
      <c r="L50" s="30" t="e">
        <f>SUMIF(#REF!,C:C,#REF!)</f>
        <v>#REF!</v>
      </c>
      <c r="M50" s="29" t="e">
        <f>SUMIF(#REF!,C:C,#REF!)</f>
        <v>#REF!</v>
      </c>
      <c r="N50" s="29"/>
      <c r="O50" s="29"/>
      <c r="P50" s="29"/>
      <c r="Q50" s="29"/>
      <c r="R50" s="22" t="str">
        <f t="shared" si="56"/>
        <v>CNE100002FX2</v>
      </c>
      <c r="S50" s="22" t="str">
        <f t="shared" si="57"/>
        <v>Bank of Guiyang Co Ltd</v>
      </c>
      <c r="T50" s="22" t="str">
        <f t="shared" si="58"/>
        <v>Kina</v>
      </c>
      <c r="U50" s="27" t="e">
        <f t="shared" si="59"/>
        <v>#REF!</v>
      </c>
      <c r="V50" s="30" t="e">
        <f t="shared" si="60"/>
        <v>#REF!</v>
      </c>
      <c r="W50" s="30" t="e">
        <f t="shared" si="61"/>
        <v>#REF!</v>
      </c>
      <c r="X50" s="30" t="e">
        <f t="shared" si="62"/>
        <v>#REF!</v>
      </c>
      <c r="Y50" s="31"/>
      <c r="Z50" s="31" t="e">
        <f t="shared" si="69"/>
        <v>#REF!</v>
      </c>
      <c r="AA50" s="31" t="e">
        <f t="shared" si="70"/>
        <v>#REF!</v>
      </c>
      <c r="AB50" s="31" t="e">
        <f t="shared" si="71"/>
        <v>#REF!</v>
      </c>
      <c r="AC50" s="31" t="e">
        <f t="shared" si="72"/>
        <v>#REF!</v>
      </c>
    </row>
    <row r="51" spans="1:29" s="16" customFormat="1">
      <c r="A51" s="22" t="str">
        <f t="shared" si="40"/>
        <v/>
      </c>
      <c r="B51" s="22"/>
      <c r="C51" s="22" t="s">
        <v>163</v>
      </c>
      <c r="D51" s="22" t="s">
        <v>195</v>
      </c>
      <c r="E51" s="22" t="s">
        <v>218</v>
      </c>
      <c r="F51" s="40">
        <v>2083300</v>
      </c>
      <c r="G51" s="41">
        <v>0.01</v>
      </c>
      <c r="H51" s="41">
        <v>0.01</v>
      </c>
      <c r="I51" s="41">
        <v>13.261528119999999</v>
      </c>
      <c r="J51" s="27" t="e">
        <f>SUMIF(#REF!,C:C,#REF!)</f>
        <v>#REF!</v>
      </c>
      <c r="K51" s="30" t="e">
        <f>SUMIF(#REF!,C:C,#REF!)</f>
        <v>#REF!</v>
      </c>
      <c r="L51" s="30" t="e">
        <f>SUMIF(#REF!,C:C,#REF!)</f>
        <v>#REF!</v>
      </c>
      <c r="M51" s="29" t="e">
        <f>SUMIF(#REF!,C:C,#REF!)</f>
        <v>#REF!</v>
      </c>
      <c r="N51" s="29"/>
      <c r="O51" s="29"/>
      <c r="P51" s="29"/>
      <c r="Q51" s="29"/>
      <c r="R51" s="22" t="str">
        <f t="shared" si="56"/>
        <v>CNE100002G76</v>
      </c>
      <c r="S51" s="22" t="str">
        <f t="shared" si="57"/>
        <v>Bank of Jiangsu Co Ltd</v>
      </c>
      <c r="T51" s="22" t="str">
        <f t="shared" si="58"/>
        <v>Kina</v>
      </c>
      <c r="U51" s="27" t="e">
        <f t="shared" si="59"/>
        <v>#REF!</v>
      </c>
      <c r="V51" s="30" t="e">
        <f t="shared" si="60"/>
        <v>#REF!</v>
      </c>
      <c r="W51" s="30" t="e">
        <f t="shared" si="61"/>
        <v>#REF!</v>
      </c>
      <c r="X51" s="30" t="e">
        <f t="shared" si="62"/>
        <v>#REF!</v>
      </c>
      <c r="Y51" s="31"/>
      <c r="Z51" s="31" t="e">
        <f t="shared" si="69"/>
        <v>#REF!</v>
      </c>
      <c r="AA51" s="31" t="e">
        <f t="shared" si="70"/>
        <v>#REF!</v>
      </c>
      <c r="AB51" s="31" t="e">
        <f t="shared" si="71"/>
        <v>#REF!</v>
      </c>
      <c r="AC51" s="31" t="e">
        <f t="shared" si="72"/>
        <v>#REF!</v>
      </c>
    </row>
    <row r="52" spans="1:29" s="16" customFormat="1">
      <c r="A52" s="22" t="str">
        <f t="shared" si="40"/>
        <v/>
      </c>
      <c r="B52" s="22"/>
      <c r="C52" s="22" t="s">
        <v>164</v>
      </c>
      <c r="D52" s="22" t="s">
        <v>196</v>
      </c>
      <c r="E52" s="22" t="s">
        <v>218</v>
      </c>
      <c r="F52" s="40">
        <v>1904700</v>
      </c>
      <c r="G52" s="41">
        <v>0.02</v>
      </c>
      <c r="H52" s="41">
        <v>0.02</v>
      </c>
      <c r="I52" s="41">
        <v>13.37514758</v>
      </c>
      <c r="J52" s="27" t="e">
        <f>SUMIF(#REF!,C:C,#REF!)</f>
        <v>#REF!</v>
      </c>
      <c r="K52" s="30" t="e">
        <f>SUMIF(#REF!,C:C,#REF!)</f>
        <v>#REF!</v>
      </c>
      <c r="L52" s="30" t="e">
        <f>SUMIF(#REF!,C:C,#REF!)</f>
        <v>#REF!</v>
      </c>
      <c r="M52" s="29" t="e">
        <f>SUMIF(#REF!,C:C,#REF!)</f>
        <v>#REF!</v>
      </c>
      <c r="N52" s="29"/>
      <c r="O52" s="29"/>
      <c r="P52" s="29"/>
      <c r="Q52" s="29"/>
      <c r="R52" s="22" t="str">
        <f t="shared" si="56"/>
        <v>CNE100000627</v>
      </c>
      <c r="S52" s="22" t="str">
        <f t="shared" si="57"/>
        <v>Bank of Nanjing Co Ltd</v>
      </c>
      <c r="T52" s="22" t="str">
        <f t="shared" si="58"/>
        <v>Kina</v>
      </c>
      <c r="U52" s="27" t="e">
        <f t="shared" si="59"/>
        <v>#REF!</v>
      </c>
      <c r="V52" s="30" t="e">
        <f t="shared" si="60"/>
        <v>#REF!</v>
      </c>
      <c r="W52" s="30" t="e">
        <f t="shared" si="61"/>
        <v>#REF!</v>
      </c>
      <c r="X52" s="30" t="e">
        <f t="shared" si="62"/>
        <v>#REF!</v>
      </c>
      <c r="Y52" s="31"/>
      <c r="Z52" s="31" t="e">
        <f t="shared" si="69"/>
        <v>#REF!</v>
      </c>
      <c r="AA52" s="31" t="e">
        <f t="shared" si="70"/>
        <v>#REF!</v>
      </c>
      <c r="AB52" s="31" t="e">
        <f t="shared" si="71"/>
        <v>#REF!</v>
      </c>
      <c r="AC52" s="31" t="e">
        <f t="shared" si="72"/>
        <v>#REF!</v>
      </c>
    </row>
    <row r="53" spans="1:29" s="16" customFormat="1">
      <c r="A53" s="22"/>
      <c r="B53" s="22"/>
      <c r="C53" s="22" t="s">
        <v>165</v>
      </c>
      <c r="D53" s="22" t="s">
        <v>197</v>
      </c>
      <c r="E53" s="22" t="s">
        <v>218</v>
      </c>
      <c r="F53" s="40">
        <v>2356900</v>
      </c>
      <c r="G53" s="41">
        <v>0.02</v>
      </c>
      <c r="H53" s="41">
        <v>0.02</v>
      </c>
      <c r="I53" s="41">
        <v>13.38847545</v>
      </c>
      <c r="J53" s="27" t="e">
        <f>SUMIF(#REF!,C:C,#REF!)</f>
        <v>#REF!</v>
      </c>
      <c r="K53" s="30" t="e">
        <f>SUMIF(#REF!,C:C,#REF!)</f>
        <v>#REF!</v>
      </c>
      <c r="L53" s="30" t="e">
        <f>SUMIF(#REF!,C:C,#REF!)</f>
        <v>#REF!</v>
      </c>
      <c r="M53" s="29" t="e">
        <f>SUMIF(#REF!,C:C,#REF!)</f>
        <v>#REF!</v>
      </c>
      <c r="N53" s="29"/>
      <c r="O53" s="29"/>
      <c r="P53" s="29"/>
      <c r="Q53" s="29"/>
      <c r="R53" s="22" t="str">
        <f t="shared" si="56"/>
        <v>CNE100002FM5</v>
      </c>
      <c r="S53" s="22" t="str">
        <f t="shared" si="57"/>
        <v>Bank of Shanghai Co Ltd</v>
      </c>
      <c r="T53" s="22" t="str">
        <f t="shared" si="58"/>
        <v>Kina</v>
      </c>
      <c r="U53" s="27" t="e">
        <f t="shared" si="59"/>
        <v>#REF!</v>
      </c>
      <c r="V53" s="30" t="e">
        <f t="shared" si="60"/>
        <v>#REF!</v>
      </c>
      <c r="W53" s="30" t="e">
        <f t="shared" si="61"/>
        <v>#REF!</v>
      </c>
      <c r="X53" s="30" t="e">
        <f t="shared" si="62"/>
        <v>#REF!</v>
      </c>
      <c r="Y53" s="31"/>
      <c r="Z53" s="31" t="e">
        <f t="shared" si="69"/>
        <v>#REF!</v>
      </c>
      <c r="AA53" s="31" t="e">
        <f t="shared" si="70"/>
        <v>#REF!</v>
      </c>
      <c r="AB53" s="31" t="e">
        <f t="shared" si="71"/>
        <v>#REF!</v>
      </c>
      <c r="AC53" s="31" t="e">
        <f t="shared" si="72"/>
        <v>#REF!</v>
      </c>
    </row>
    <row r="54" spans="1:29" s="16" customFormat="1">
      <c r="A54" s="22"/>
      <c r="B54" s="22"/>
      <c r="C54" s="22" t="s">
        <v>466</v>
      </c>
      <c r="D54" s="22" t="s">
        <v>521</v>
      </c>
      <c r="E54" s="22" t="s">
        <v>9</v>
      </c>
      <c r="F54" s="40">
        <v>97339</v>
      </c>
      <c r="G54" s="41">
        <v>0.02</v>
      </c>
      <c r="H54" s="41">
        <v>0.02</v>
      </c>
      <c r="I54" s="41">
        <v>73.127826630000001</v>
      </c>
      <c r="J54" s="27" t="e">
        <f>SUMIF(#REF!,C:C,#REF!)</f>
        <v>#REF!</v>
      </c>
      <c r="K54" s="30" t="e">
        <f>SUMIF(#REF!,C:C,#REF!)</f>
        <v>#REF!</v>
      </c>
      <c r="L54" s="30" t="e">
        <f>SUMIF(#REF!,C:C,#REF!)</f>
        <v>#REF!</v>
      </c>
      <c r="M54" s="29" t="e">
        <f>SUMIF(#REF!,C:C,#REF!)</f>
        <v>#REF!</v>
      </c>
      <c r="N54" s="29"/>
      <c r="O54" s="29"/>
      <c r="P54" s="29"/>
      <c r="Q54" s="29"/>
      <c r="R54" s="22" t="str">
        <f t="shared" si="56"/>
        <v>DE0005190003</v>
      </c>
      <c r="S54" s="22" t="str">
        <f t="shared" si="57"/>
        <v>Bayerische Motoren Werke AG</v>
      </c>
      <c r="T54" s="22" t="str">
        <f t="shared" si="58"/>
        <v>Tyskland</v>
      </c>
      <c r="U54" s="27" t="e">
        <f t="shared" si="59"/>
        <v>#REF!</v>
      </c>
      <c r="V54" s="30" t="e">
        <f t="shared" si="60"/>
        <v>#REF!</v>
      </c>
      <c r="W54" s="30" t="e">
        <f t="shared" si="61"/>
        <v>#REF!</v>
      </c>
      <c r="X54" s="30" t="e">
        <f t="shared" si="62"/>
        <v>#REF!</v>
      </c>
      <c r="Y54" s="31"/>
      <c r="Z54" s="31" t="e">
        <f t="shared" si="69"/>
        <v>#REF!</v>
      </c>
      <c r="AA54" s="31" t="e">
        <f t="shared" si="70"/>
        <v>#REF!</v>
      </c>
      <c r="AB54" s="31" t="e">
        <f t="shared" si="71"/>
        <v>#REF!</v>
      </c>
      <c r="AC54" s="31" t="e">
        <f t="shared" si="72"/>
        <v>#REF!</v>
      </c>
    </row>
    <row r="55" spans="1:29" s="16" customFormat="1">
      <c r="A55" s="22" t="str">
        <f t="shared" si="40"/>
        <v/>
      </c>
      <c r="B55" s="22"/>
      <c r="C55" s="22" t="s">
        <v>810</v>
      </c>
      <c r="D55" s="22" t="s">
        <v>604</v>
      </c>
      <c r="E55" s="22" t="s">
        <v>7</v>
      </c>
      <c r="F55" s="40">
        <v>70757</v>
      </c>
      <c r="G55" s="41">
        <v>0.09</v>
      </c>
      <c r="H55" s="41">
        <v>0.09</v>
      </c>
      <c r="I55" s="41">
        <v>71.972134550000007</v>
      </c>
      <c r="J55" s="27" t="e">
        <f>SUMIF(#REF!,C:C,#REF!)</f>
        <v>#REF!</v>
      </c>
      <c r="K55" s="30" t="e">
        <f>SUMIF(#REF!,C:C,#REF!)</f>
        <v>#REF!</v>
      </c>
      <c r="L55" s="30" t="e">
        <f>SUMIF(#REF!,C:C,#REF!)</f>
        <v>#REF!</v>
      </c>
      <c r="M55" s="29" t="e">
        <f>SUMIF(#REF!,C:C,#REF!)</f>
        <v>#REF!</v>
      </c>
      <c r="N55" s="29"/>
      <c r="O55" s="29"/>
      <c r="P55" s="29"/>
      <c r="Q55" s="29"/>
      <c r="R55" s="22" t="str">
        <f t="shared" si="56"/>
        <v>NL0012866412</v>
      </c>
      <c r="S55" s="22" t="str">
        <f t="shared" si="57"/>
        <v>BE Semiconductor Industries NV</v>
      </c>
      <c r="T55" s="22" t="str">
        <f t="shared" si="58"/>
        <v>Holland</v>
      </c>
      <c r="U55" s="27" t="e">
        <f t="shared" si="59"/>
        <v>#REF!</v>
      </c>
      <c r="V55" s="30" t="e">
        <f t="shared" si="60"/>
        <v>#REF!</v>
      </c>
      <c r="W55" s="30" t="e">
        <f t="shared" si="61"/>
        <v>#REF!</v>
      </c>
      <c r="X55" s="30" t="e">
        <f t="shared" si="62"/>
        <v>#REF!</v>
      </c>
      <c r="Y55" s="31"/>
      <c r="Z55" s="31" t="e">
        <f t="shared" si="69"/>
        <v>#REF!</v>
      </c>
      <c r="AA55" s="31" t="e">
        <f t="shared" si="70"/>
        <v>#REF!</v>
      </c>
      <c r="AB55" s="31" t="e">
        <f t="shared" si="71"/>
        <v>#REF!</v>
      </c>
      <c r="AC55" s="31" t="e">
        <f t="shared" si="72"/>
        <v>#REF!</v>
      </c>
    </row>
    <row r="56" spans="1:29" s="16" customFormat="1">
      <c r="A56" s="22" t="str">
        <f t="shared" si="40"/>
        <v/>
      </c>
      <c r="B56" s="22"/>
      <c r="C56" s="22" t="s">
        <v>467</v>
      </c>
      <c r="D56" s="22" t="s">
        <v>522</v>
      </c>
      <c r="E56" s="22" t="s">
        <v>9</v>
      </c>
      <c r="F56" s="40">
        <v>72126</v>
      </c>
      <c r="G56" s="41">
        <v>0.03</v>
      </c>
      <c r="H56" s="41">
        <v>0.03</v>
      </c>
      <c r="I56" s="41">
        <v>72.961394709999993</v>
      </c>
      <c r="J56" s="27" t="e">
        <f>SUMIF(#REF!,C:C,#REF!)</f>
        <v>#REF!</v>
      </c>
      <c r="K56" s="30" t="e">
        <f>SUMIF(#REF!,C:C,#REF!)</f>
        <v>#REF!</v>
      </c>
      <c r="L56" s="30" t="e">
        <f>SUMIF(#REF!,C:C,#REF!)</f>
        <v>#REF!</v>
      </c>
      <c r="M56" s="29" t="e">
        <f>SUMIF(#REF!,C:C,#REF!)</f>
        <v>#REF!</v>
      </c>
      <c r="N56" s="29"/>
      <c r="O56" s="29"/>
      <c r="P56" s="29"/>
      <c r="Q56" s="29"/>
      <c r="R56" s="22" t="str">
        <f t="shared" si="56"/>
        <v>DE0005200000</v>
      </c>
      <c r="S56" s="22" t="str">
        <f t="shared" si="57"/>
        <v>Beiersdorf AG</v>
      </c>
      <c r="T56" s="22" t="str">
        <f t="shared" si="58"/>
        <v>Tyskland</v>
      </c>
      <c r="U56" s="27" t="e">
        <f t="shared" si="59"/>
        <v>#REF!</v>
      </c>
      <c r="V56" s="30" t="e">
        <f t="shared" si="60"/>
        <v>#REF!</v>
      </c>
      <c r="W56" s="30" t="e">
        <f t="shared" si="61"/>
        <v>#REF!</v>
      </c>
      <c r="X56" s="30" t="e">
        <f t="shared" si="62"/>
        <v>#REF!</v>
      </c>
      <c r="Y56" s="31"/>
      <c r="Z56" s="31" t="e">
        <f t="shared" si="69"/>
        <v>#REF!</v>
      </c>
      <c r="AA56" s="31" t="e">
        <f t="shared" si="70"/>
        <v>#REF!</v>
      </c>
      <c r="AB56" s="31" t="e">
        <f t="shared" si="71"/>
        <v>#REF!</v>
      </c>
      <c r="AC56" s="31" t="e">
        <f t="shared" si="72"/>
        <v>#REF!</v>
      </c>
    </row>
    <row r="57" spans="1:29" s="16" customFormat="1">
      <c r="A57" s="22" t="str">
        <f t="shared" si="40"/>
        <v/>
      </c>
      <c r="B57" s="22"/>
      <c r="C57" s="22" t="s">
        <v>811</v>
      </c>
      <c r="D57" s="22" t="s">
        <v>605</v>
      </c>
      <c r="E57" s="22" t="s">
        <v>17</v>
      </c>
      <c r="F57" s="40">
        <v>1838362</v>
      </c>
      <c r="G57" s="41">
        <v>0.32</v>
      </c>
      <c r="H57" s="41">
        <v>0.32</v>
      </c>
      <c r="I57" s="41">
        <v>81.857587980000005</v>
      </c>
      <c r="J57" s="27" t="e">
        <f>SUMIF(#REF!,C:C,#REF!)</f>
        <v>#REF!</v>
      </c>
      <c r="K57" s="30" t="e">
        <f>SUMIF(#REF!,C:C,#REF!)</f>
        <v>#REF!</v>
      </c>
      <c r="L57" s="30" t="e">
        <f>SUMIF(#REF!,C:C,#REF!)</f>
        <v>#REF!</v>
      </c>
      <c r="M57" s="29" t="e">
        <f>SUMIF(#REF!,C:C,#REF!)</f>
        <v>#REF!</v>
      </c>
      <c r="N57" s="29"/>
      <c r="O57" s="29"/>
      <c r="P57" s="29"/>
      <c r="Q57" s="29"/>
      <c r="R57" s="22" t="str">
        <f t="shared" si="56"/>
        <v>AU000000BEN6</v>
      </c>
      <c r="S57" s="22" t="str">
        <f t="shared" si="57"/>
        <v>Bendigo &amp; Adelaide Bank Ltd</v>
      </c>
      <c r="T57" s="22" t="str">
        <f t="shared" si="58"/>
        <v>Australien</v>
      </c>
      <c r="U57" s="27" t="e">
        <f t="shared" si="59"/>
        <v>#REF!</v>
      </c>
      <c r="V57" s="30" t="e">
        <f t="shared" si="60"/>
        <v>#REF!</v>
      </c>
      <c r="W57" s="30" t="e">
        <f t="shared" si="61"/>
        <v>#REF!</v>
      </c>
      <c r="X57" s="30" t="e">
        <f t="shared" si="62"/>
        <v>#REF!</v>
      </c>
      <c r="Y57" s="31"/>
      <c r="Z57" s="31" t="e">
        <f t="shared" si="69"/>
        <v>#REF!</v>
      </c>
      <c r="AA57" s="31" t="e">
        <f t="shared" si="70"/>
        <v>#REF!</v>
      </c>
      <c r="AB57" s="31" t="e">
        <f t="shared" si="71"/>
        <v>#REF!</v>
      </c>
      <c r="AC57" s="31" t="e">
        <f t="shared" si="72"/>
        <v>#REF!</v>
      </c>
    </row>
    <row r="58" spans="1:29" s="16" customFormat="1">
      <c r="A58" s="22" t="str">
        <f t="shared" si="40"/>
        <v/>
      </c>
      <c r="B58" s="22"/>
      <c r="C58" s="22" t="s">
        <v>812</v>
      </c>
      <c r="D58" s="22" t="s">
        <v>606</v>
      </c>
      <c r="E58" s="22" t="s">
        <v>4</v>
      </c>
      <c r="F58" s="40">
        <v>32720</v>
      </c>
      <c r="G58" s="41">
        <v>0</v>
      </c>
      <c r="H58" s="41">
        <v>0</v>
      </c>
      <c r="I58" s="41">
        <v>78.752520529999998</v>
      </c>
      <c r="J58" s="27" t="e">
        <f>SUMIF(#REF!,C:C,#REF!)</f>
        <v>#REF!</v>
      </c>
      <c r="K58" s="30" t="e">
        <f>SUMIF(#REF!,C:C,#REF!)</f>
        <v>#REF!</v>
      </c>
      <c r="L58" s="30" t="e">
        <f>SUMIF(#REF!,C:C,#REF!)</f>
        <v>#REF!</v>
      </c>
      <c r="M58" s="29" t="e">
        <f>SUMIF(#REF!,C:C,#REF!)</f>
        <v>#REF!</v>
      </c>
      <c r="N58" s="29"/>
      <c r="O58" s="29"/>
      <c r="P58" s="29"/>
      <c r="Q58" s="29"/>
      <c r="R58" s="22" t="str">
        <f t="shared" si="56"/>
        <v>US0846707026</v>
      </c>
      <c r="S58" s="22" t="str">
        <f t="shared" si="57"/>
        <v>Berkshire Hathaway Inc</v>
      </c>
      <c r="T58" s="22" t="str">
        <f t="shared" si="58"/>
        <v>USA</v>
      </c>
      <c r="U58" s="27" t="e">
        <f t="shared" si="59"/>
        <v>#REF!</v>
      </c>
      <c r="V58" s="30" t="e">
        <f t="shared" si="60"/>
        <v>#REF!</v>
      </c>
      <c r="W58" s="30" t="e">
        <f t="shared" si="61"/>
        <v>#REF!</v>
      </c>
      <c r="X58" s="30" t="e">
        <f t="shared" si="62"/>
        <v>#REF!</v>
      </c>
      <c r="Y58" s="31"/>
      <c r="Z58" s="31" t="e">
        <f t="shared" si="69"/>
        <v>#REF!</v>
      </c>
      <c r="AA58" s="31" t="e">
        <f t="shared" si="70"/>
        <v>#REF!</v>
      </c>
      <c r="AB58" s="31" t="e">
        <f t="shared" si="71"/>
        <v>#REF!</v>
      </c>
      <c r="AC58" s="31" t="e">
        <f t="shared" si="72"/>
        <v>#REF!</v>
      </c>
    </row>
    <row r="59" spans="1:29" s="16" customFormat="1">
      <c r="A59" s="22" t="str">
        <f t="shared" si="40"/>
        <v/>
      </c>
      <c r="B59" s="22"/>
      <c r="C59" s="22" t="s">
        <v>813</v>
      </c>
      <c r="D59" s="22" t="s">
        <v>607</v>
      </c>
      <c r="E59" s="22" t="s">
        <v>4</v>
      </c>
      <c r="F59" s="40">
        <v>172035</v>
      </c>
      <c r="G59" s="41">
        <v>0.15</v>
      </c>
      <c r="H59" s="41">
        <v>0.15</v>
      </c>
      <c r="I59" s="41">
        <v>78.236430999999996</v>
      </c>
      <c r="J59" s="27" t="e">
        <f>SUMIF(#REF!,C:C,#REF!)</f>
        <v>#REF!</v>
      </c>
      <c r="K59" s="30" t="e">
        <f>SUMIF(#REF!,C:C,#REF!)</f>
        <v>#REF!</v>
      </c>
      <c r="L59" s="30" t="e">
        <f>SUMIF(#REF!,C:C,#REF!)</f>
        <v>#REF!</v>
      </c>
      <c r="M59" s="29" t="e">
        <f>SUMIF(#REF!,C:C,#REF!)</f>
        <v>#REF!</v>
      </c>
      <c r="N59" s="29"/>
      <c r="O59" s="29"/>
      <c r="P59" s="29"/>
      <c r="Q59" s="29"/>
      <c r="R59" s="22" t="str">
        <f t="shared" si="56"/>
        <v>US08579W1036</v>
      </c>
      <c r="S59" s="22" t="str">
        <f t="shared" si="57"/>
        <v>Berry Global Group Inc</v>
      </c>
      <c r="T59" s="22" t="str">
        <f t="shared" si="58"/>
        <v>USA</v>
      </c>
      <c r="U59" s="27" t="e">
        <f t="shared" si="59"/>
        <v>#REF!</v>
      </c>
      <c r="V59" s="30" t="e">
        <f t="shared" si="60"/>
        <v>#REF!</v>
      </c>
      <c r="W59" s="30" t="e">
        <f t="shared" si="61"/>
        <v>#REF!</v>
      </c>
      <c r="X59" s="30" t="e">
        <f t="shared" si="62"/>
        <v>#REF!</v>
      </c>
      <c r="Y59" s="31"/>
      <c r="Z59" s="31" t="e">
        <f t="shared" si="69"/>
        <v>#REF!</v>
      </c>
      <c r="AA59" s="31" t="e">
        <f t="shared" si="70"/>
        <v>#REF!</v>
      </c>
      <c r="AB59" s="31" t="e">
        <f t="shared" si="71"/>
        <v>#REF!</v>
      </c>
      <c r="AC59" s="31" t="e">
        <f t="shared" si="72"/>
        <v>#REF!</v>
      </c>
    </row>
    <row r="60" spans="1:29" s="16" customFormat="1">
      <c r="A60" s="22" t="str">
        <f t="shared" si="40"/>
        <v/>
      </c>
      <c r="B60" s="22"/>
      <c r="C60" s="22" t="s">
        <v>576</v>
      </c>
      <c r="D60" s="22" t="s">
        <v>577</v>
      </c>
      <c r="E60" s="22" t="s">
        <v>4</v>
      </c>
      <c r="F60" s="40">
        <v>3304</v>
      </c>
      <c r="G60" s="41">
        <v>0.01</v>
      </c>
      <c r="H60" s="41">
        <v>0.01</v>
      </c>
      <c r="I60" s="41">
        <v>79.090610060000003</v>
      </c>
      <c r="J60" s="27" t="e">
        <f>SUMIF(#REF!,C:C,#REF!)</f>
        <v>#REF!</v>
      </c>
      <c r="K60" s="30" t="e">
        <f>SUMIF(#REF!,C:C,#REF!)</f>
        <v>#REF!</v>
      </c>
      <c r="L60" s="30" t="e">
        <f>SUMIF(#REF!,C:C,#REF!)</f>
        <v>#REF!</v>
      </c>
      <c r="M60" s="29" t="e">
        <f>SUMIF(#REF!,C:C,#REF!)</f>
        <v>#REF!</v>
      </c>
      <c r="N60" s="29"/>
      <c r="O60" s="29"/>
      <c r="P60" s="29"/>
      <c r="Q60" s="29"/>
      <c r="R60" s="22" t="str">
        <f t="shared" si="56"/>
        <v>US09857L1089</v>
      </c>
      <c r="S60" s="22" t="str">
        <f t="shared" si="57"/>
        <v>Booking Holdings Inc</v>
      </c>
      <c r="T60" s="22" t="str">
        <f t="shared" si="58"/>
        <v>USA</v>
      </c>
      <c r="U60" s="27" t="e">
        <f t="shared" si="59"/>
        <v>#REF!</v>
      </c>
      <c r="V60" s="30" t="e">
        <f t="shared" si="60"/>
        <v>#REF!</v>
      </c>
      <c r="W60" s="30" t="e">
        <f t="shared" si="61"/>
        <v>#REF!</v>
      </c>
      <c r="X60" s="30" t="e">
        <f t="shared" si="62"/>
        <v>#REF!</v>
      </c>
      <c r="Y60" s="31"/>
      <c r="Z60" s="31" t="e">
        <f t="shared" si="69"/>
        <v>#REF!</v>
      </c>
      <c r="AA60" s="31" t="e">
        <f t="shared" si="70"/>
        <v>#REF!</v>
      </c>
      <c r="AB60" s="31" t="e">
        <f t="shared" si="71"/>
        <v>#REF!</v>
      </c>
      <c r="AC60" s="31" t="e">
        <f t="shared" si="72"/>
        <v>#REF!</v>
      </c>
    </row>
    <row r="61" spans="1:29" s="16" customFormat="1">
      <c r="A61" s="22" t="str">
        <f t="shared" si="40"/>
        <v/>
      </c>
      <c r="B61" s="22"/>
      <c r="C61" s="22" t="s">
        <v>814</v>
      </c>
      <c r="D61" s="22" t="s">
        <v>608</v>
      </c>
      <c r="E61" s="22" t="s">
        <v>4</v>
      </c>
      <c r="F61" s="40">
        <v>91754</v>
      </c>
      <c r="G61" s="41">
        <v>6.9999999999999993E-2</v>
      </c>
      <c r="H61" s="41">
        <v>6.9999999999999993E-2</v>
      </c>
      <c r="I61" s="41">
        <v>79.200198049999997</v>
      </c>
      <c r="J61" s="27" t="e">
        <f>SUMIF(#REF!,C:C,#REF!)</f>
        <v>#REF!</v>
      </c>
      <c r="K61" s="30" t="e">
        <f>SUMIF(#REF!,C:C,#REF!)</f>
        <v>#REF!</v>
      </c>
      <c r="L61" s="30" t="e">
        <f>SUMIF(#REF!,C:C,#REF!)</f>
        <v>#REF!</v>
      </c>
      <c r="M61" s="29" t="e">
        <f>SUMIF(#REF!,C:C,#REF!)</f>
        <v>#REF!</v>
      </c>
      <c r="N61" s="29"/>
      <c r="O61" s="29"/>
      <c r="P61" s="29"/>
      <c r="Q61" s="29"/>
      <c r="R61" s="22" t="str">
        <f t="shared" si="56"/>
        <v>US0995021062</v>
      </c>
      <c r="S61" s="22" t="str">
        <f t="shared" si="57"/>
        <v>Booz Allen Hamilton Holding Corp</v>
      </c>
      <c r="T61" s="22" t="str">
        <f t="shared" si="58"/>
        <v>USA</v>
      </c>
      <c r="U61" s="27" t="e">
        <f t="shared" si="59"/>
        <v>#REF!</v>
      </c>
      <c r="V61" s="30" t="e">
        <f t="shared" si="60"/>
        <v>#REF!</v>
      </c>
      <c r="W61" s="30" t="e">
        <f t="shared" si="61"/>
        <v>#REF!</v>
      </c>
      <c r="X61" s="30" t="e">
        <f t="shared" si="62"/>
        <v>#REF!</v>
      </c>
      <c r="Y61" s="31"/>
      <c r="Z61" s="31" t="e">
        <f t="shared" si="69"/>
        <v>#REF!</v>
      </c>
      <c r="AA61" s="31" t="e">
        <f t="shared" si="70"/>
        <v>#REF!</v>
      </c>
      <c r="AB61" s="31" t="e">
        <f t="shared" si="71"/>
        <v>#REF!</v>
      </c>
      <c r="AC61" s="31" t="e">
        <f t="shared" si="72"/>
        <v>#REF!</v>
      </c>
    </row>
    <row r="62" spans="1:29" s="16" customFormat="1">
      <c r="A62" s="22" t="str">
        <f t="shared" si="40"/>
        <v/>
      </c>
      <c r="B62" s="22"/>
      <c r="C62" s="22" t="s">
        <v>249</v>
      </c>
      <c r="D62" s="22" t="s">
        <v>407</v>
      </c>
      <c r="E62" s="22" t="s">
        <v>13</v>
      </c>
      <c r="F62" s="40">
        <v>3443958</v>
      </c>
      <c r="G62" s="41">
        <v>5.17</v>
      </c>
      <c r="H62" s="41">
        <v>5.17</v>
      </c>
      <c r="I62" s="41">
        <v>313.6889003</v>
      </c>
      <c r="J62" s="27" t="e">
        <f>SUMIF(#REF!,C:C,#REF!)</f>
        <v>#REF!</v>
      </c>
      <c r="K62" s="30" t="e">
        <f>SUMIF(#REF!,C:C,#REF!)</f>
        <v>#REF!</v>
      </c>
      <c r="L62" s="30" t="e">
        <f>SUMIF(#REF!,C:C,#REF!)</f>
        <v>#REF!</v>
      </c>
      <c r="M62" s="29" t="e">
        <f>SUMIF(#REF!,C:C,#REF!)</f>
        <v>#REF!</v>
      </c>
      <c r="N62" s="29"/>
      <c r="O62" s="29"/>
      <c r="P62" s="29"/>
      <c r="Q62" s="29"/>
      <c r="R62" s="22" t="str">
        <f t="shared" si="56"/>
        <v/>
      </c>
      <c r="S62" s="22" t="str">
        <f t="shared" si="57"/>
        <v>Boozt AB</v>
      </c>
      <c r="T62" s="22" t="str">
        <f t="shared" si="58"/>
        <v>Sverige</v>
      </c>
      <c r="U62" s="27" t="e">
        <f t="shared" si="59"/>
        <v>#REF!</v>
      </c>
      <c r="V62" s="30" t="e">
        <f t="shared" si="60"/>
        <v>#REF!</v>
      </c>
      <c r="W62" s="30" t="e">
        <f t="shared" si="61"/>
        <v>#REF!</v>
      </c>
      <c r="X62" s="30" t="e">
        <f t="shared" si="62"/>
        <v>#REF!</v>
      </c>
      <c r="Y62" s="31"/>
      <c r="Z62" s="31" t="e">
        <f t="shared" si="69"/>
        <v>#REF!</v>
      </c>
      <c r="AA62" s="31" t="e">
        <f t="shared" si="70"/>
        <v>#REF!</v>
      </c>
      <c r="AB62" s="31" t="e">
        <f t="shared" si="71"/>
        <v>#REF!</v>
      </c>
      <c r="AC62" s="31" t="e">
        <f t="shared" si="72"/>
        <v>#REF!</v>
      </c>
    </row>
    <row r="63" spans="1:29" s="16" customFormat="1">
      <c r="A63" s="22" t="str">
        <f t="shared" si="40"/>
        <v/>
      </c>
      <c r="B63" s="22"/>
      <c r="C63" s="22" t="s">
        <v>252</v>
      </c>
      <c r="D63" s="22" t="s">
        <v>295</v>
      </c>
      <c r="E63" s="22" t="s">
        <v>8</v>
      </c>
      <c r="F63" s="40">
        <v>281771</v>
      </c>
      <c r="G63" s="41">
        <v>6.9999999999999993E-2</v>
      </c>
      <c r="H63" s="41">
        <v>0</v>
      </c>
      <c r="I63" s="41">
        <v>71.668241390000006</v>
      </c>
      <c r="J63" s="27" t="e">
        <f>SUMIF(#REF!,C:C,#REF!)</f>
        <v>#REF!</v>
      </c>
      <c r="K63" s="30" t="e">
        <f>SUMIF(#REF!,C:C,#REF!)</f>
        <v>#REF!</v>
      </c>
      <c r="L63" s="30" t="e">
        <f>SUMIF(#REF!,C:C,#REF!)</f>
        <v>#REF!</v>
      </c>
      <c r="M63" s="29" t="e">
        <f>SUMIF(#REF!,C:C,#REF!)</f>
        <v>#REF!</v>
      </c>
      <c r="N63" s="29"/>
      <c r="O63" s="29"/>
      <c r="P63" s="29"/>
      <c r="Q63" s="29"/>
      <c r="R63" s="22" t="str">
        <f t="shared" si="56"/>
        <v>FR0000120503</v>
      </c>
      <c r="S63" s="22" t="str">
        <f t="shared" si="57"/>
        <v>Bouygues SA</v>
      </c>
      <c r="T63" s="22" t="str">
        <f t="shared" si="58"/>
        <v>Frankrig</v>
      </c>
      <c r="U63" s="27" t="e">
        <f t="shared" si="59"/>
        <v>#REF!</v>
      </c>
      <c r="V63" s="30" t="e">
        <f t="shared" si="60"/>
        <v>#REF!</v>
      </c>
      <c r="W63" s="30" t="e">
        <f t="shared" si="61"/>
        <v>#REF!</v>
      </c>
      <c r="X63" s="30" t="e">
        <f t="shared" si="62"/>
        <v>#REF!</v>
      </c>
      <c r="Y63" s="31"/>
      <c r="Z63" s="31" t="e">
        <f t="shared" si="69"/>
        <v>#REF!</v>
      </c>
      <c r="AA63" s="31" t="e">
        <f t="shared" si="70"/>
        <v>#REF!</v>
      </c>
      <c r="AB63" s="31" t="e">
        <f t="shared" si="71"/>
        <v>#REF!</v>
      </c>
      <c r="AC63" s="31" t="e">
        <f t="shared" si="72"/>
        <v>#REF!</v>
      </c>
    </row>
    <row r="64" spans="1:29" s="16" customFormat="1">
      <c r="A64" s="22" t="str">
        <f t="shared" si="40"/>
        <v/>
      </c>
      <c r="B64" s="22"/>
      <c r="C64" s="19" t="s">
        <v>815</v>
      </c>
      <c r="D64" s="22" t="s">
        <v>609</v>
      </c>
      <c r="E64" s="22" t="s">
        <v>4</v>
      </c>
      <c r="F64" s="40">
        <v>185388</v>
      </c>
      <c r="G64" s="41">
        <v>0.19</v>
      </c>
      <c r="H64" s="41">
        <v>0.19</v>
      </c>
      <c r="I64" s="41">
        <v>78.328910410000006</v>
      </c>
      <c r="J64" s="27" t="e">
        <f>SUMIF(#REF!,C:C,#REF!)</f>
        <v>#REF!</v>
      </c>
      <c r="K64" s="30" t="e">
        <f>SUMIF(#REF!,C:C,#REF!)</f>
        <v>#REF!</v>
      </c>
      <c r="L64" s="30" t="e">
        <f>SUMIF(#REF!,C:C,#REF!)</f>
        <v>#REF!</v>
      </c>
      <c r="M64" s="29" t="e">
        <f>SUMIF(#REF!,C:C,#REF!)</f>
        <v>#REF!</v>
      </c>
      <c r="N64" s="29"/>
      <c r="O64" s="29"/>
      <c r="P64" s="29"/>
      <c r="Q64" s="29"/>
      <c r="R64" s="22" t="str">
        <f t="shared" si="56"/>
        <v>US1033041013</v>
      </c>
      <c r="S64" s="22" t="str">
        <f t="shared" si="57"/>
        <v>Boyd Gaming Corp</v>
      </c>
      <c r="T64" s="22" t="str">
        <f t="shared" si="58"/>
        <v>USA</v>
      </c>
      <c r="U64" s="27" t="e">
        <f t="shared" si="59"/>
        <v>#REF!</v>
      </c>
      <c r="V64" s="30" t="e">
        <f t="shared" si="60"/>
        <v>#REF!</v>
      </c>
      <c r="W64" s="30" t="e">
        <f t="shared" si="61"/>
        <v>#REF!</v>
      </c>
      <c r="X64" s="30" t="e">
        <f t="shared" si="62"/>
        <v>#REF!</v>
      </c>
      <c r="Y64" s="31"/>
      <c r="Z64" s="31" t="e">
        <f t="shared" si="69"/>
        <v>#REF!</v>
      </c>
      <c r="AA64" s="31" t="e">
        <f t="shared" si="70"/>
        <v>#REF!</v>
      </c>
      <c r="AB64" s="31" t="e">
        <f t="shared" si="71"/>
        <v>#REF!</v>
      </c>
      <c r="AC64" s="31" t="e">
        <f t="shared" si="72"/>
        <v>#REF!</v>
      </c>
    </row>
    <row r="65" spans="1:29" s="16" customFormat="1">
      <c r="A65" s="22" t="str">
        <f t="shared" si="40"/>
        <v/>
      </c>
      <c r="B65" s="22"/>
      <c r="C65" s="22" t="s">
        <v>468</v>
      </c>
      <c r="D65" s="22" t="s">
        <v>523</v>
      </c>
      <c r="E65" s="22" t="s">
        <v>17</v>
      </c>
      <c r="F65" s="40">
        <v>1374541</v>
      </c>
      <c r="G65" s="41">
        <v>0.1</v>
      </c>
      <c r="H65" s="41">
        <v>0.1</v>
      </c>
      <c r="I65" s="41">
        <v>86.079164309999996</v>
      </c>
      <c r="J65" s="27" t="e">
        <f>SUMIF(#REF!,C:C,#REF!)</f>
        <v>#REF!</v>
      </c>
      <c r="K65" s="30" t="e">
        <f>SUMIF(#REF!,C:C,#REF!)</f>
        <v>#REF!</v>
      </c>
      <c r="L65" s="30" t="e">
        <f>SUMIF(#REF!,C:C,#REF!)</f>
        <v>#REF!</v>
      </c>
      <c r="M65" s="29" t="e">
        <f>SUMIF(#REF!,C:C,#REF!)</f>
        <v>#REF!</v>
      </c>
      <c r="N65" s="29"/>
      <c r="O65" s="29"/>
      <c r="P65" s="29"/>
      <c r="Q65" s="29"/>
      <c r="R65" s="22" t="str">
        <f t="shared" si="56"/>
        <v>AU000000BXB1</v>
      </c>
      <c r="S65" s="22" t="str">
        <f t="shared" si="57"/>
        <v>Brambles Ltd</v>
      </c>
      <c r="T65" s="22" t="str">
        <f t="shared" si="58"/>
        <v>Australien</v>
      </c>
      <c r="U65" s="27" t="e">
        <f t="shared" si="59"/>
        <v>#REF!</v>
      </c>
      <c r="V65" s="30" t="e">
        <f t="shared" si="60"/>
        <v>#REF!</v>
      </c>
      <c r="W65" s="30" t="e">
        <f t="shared" si="61"/>
        <v>#REF!</v>
      </c>
      <c r="X65" s="30" t="e">
        <f t="shared" si="62"/>
        <v>#REF!</v>
      </c>
      <c r="Y65" s="31"/>
      <c r="Z65" s="31" t="e">
        <f t="shared" si="69"/>
        <v>#REF!</v>
      </c>
      <c r="AA65" s="31" t="e">
        <f t="shared" si="70"/>
        <v>#REF!</v>
      </c>
      <c r="AB65" s="31" t="e">
        <f t="shared" si="71"/>
        <v>#REF!</v>
      </c>
      <c r="AC65" s="31" t="e">
        <f t="shared" si="72"/>
        <v>#REF!</v>
      </c>
    </row>
    <row r="66" spans="1:29" s="16" customFormat="1">
      <c r="A66" s="22" t="str">
        <f t="shared" si="40"/>
        <v>Brenntag Se</v>
      </c>
      <c r="B66" s="22" t="str">
        <f t="shared" ref="B66:B67" si="73">LOWER(D66)</f>
        <v>brenntag se</v>
      </c>
      <c r="C66" s="22" t="s">
        <v>816</v>
      </c>
      <c r="D66" s="22" t="s">
        <v>610</v>
      </c>
      <c r="E66" s="22" t="s">
        <v>9</v>
      </c>
      <c r="F66" s="40">
        <v>117570</v>
      </c>
      <c r="G66" s="41">
        <v>0.08</v>
      </c>
      <c r="H66" s="41">
        <v>0.08</v>
      </c>
      <c r="I66" s="41">
        <v>72.936624730000005</v>
      </c>
      <c r="J66" s="27" t="e">
        <f>SUMIF(#REF!,C:C,#REF!)</f>
        <v>#REF!</v>
      </c>
      <c r="K66" s="30" t="e">
        <f>SUMIF(#REF!,C:C,#REF!)</f>
        <v>#REF!</v>
      </c>
      <c r="L66" s="30" t="e">
        <f>SUMIF(#REF!,C:C,#REF!)</f>
        <v>#REF!</v>
      </c>
      <c r="M66" s="29" t="e">
        <f>SUMIF(#REF!,C:C,#REF!)</f>
        <v>#REF!</v>
      </c>
      <c r="N66" s="29"/>
      <c r="O66" s="29"/>
      <c r="P66" s="29"/>
      <c r="Q66" s="29"/>
      <c r="R66" s="22" t="str">
        <f t="shared" si="56"/>
        <v>DE000A1DAHH0</v>
      </c>
      <c r="S66" s="22" t="str">
        <f t="shared" si="57"/>
        <v>Brenntag SE</v>
      </c>
      <c r="T66" s="22" t="str">
        <f t="shared" si="58"/>
        <v>Tyskland</v>
      </c>
      <c r="U66" s="27" t="e">
        <f t="shared" si="59"/>
        <v>#REF!</v>
      </c>
      <c r="V66" s="30" t="e">
        <f t="shared" si="60"/>
        <v>#REF!</v>
      </c>
      <c r="W66" s="30" t="e">
        <f t="shared" si="61"/>
        <v>#REF!</v>
      </c>
      <c r="X66" s="30" t="e">
        <f t="shared" si="62"/>
        <v>#REF!</v>
      </c>
      <c r="Y66" s="31"/>
      <c r="Z66" s="31" t="e">
        <f t="shared" si="69"/>
        <v>#REF!</v>
      </c>
      <c r="AA66" s="31" t="e">
        <f t="shared" si="70"/>
        <v>#REF!</v>
      </c>
      <c r="AB66" s="31" t="e">
        <f t="shared" si="71"/>
        <v>#REF!</v>
      </c>
      <c r="AC66" s="31" t="e">
        <f t="shared" si="72"/>
        <v>#REF!</v>
      </c>
    </row>
    <row r="67" spans="1:29" s="16" customFormat="1">
      <c r="A67" s="22" t="str">
        <f t="shared" si="40"/>
        <v>Bridgestone Corp</v>
      </c>
      <c r="B67" s="22" t="str">
        <f t="shared" si="73"/>
        <v>bridgestone corp</v>
      </c>
      <c r="C67" s="22" t="s">
        <v>817</v>
      </c>
      <c r="D67" s="22" t="s">
        <v>611</v>
      </c>
      <c r="E67" s="22" t="s">
        <v>16</v>
      </c>
      <c r="F67" s="40">
        <v>190700</v>
      </c>
      <c r="G67" s="41">
        <v>0.03</v>
      </c>
      <c r="H67" s="41">
        <v>0.03</v>
      </c>
      <c r="I67" s="41">
        <v>53.3089035</v>
      </c>
      <c r="J67" s="27" t="e">
        <f>SUMIF(#REF!,C:C,#REF!)</f>
        <v>#REF!</v>
      </c>
      <c r="K67" s="30" t="e">
        <f>SUMIF(#REF!,C:C,#REF!)</f>
        <v>#REF!</v>
      </c>
      <c r="L67" s="30" t="e">
        <f>SUMIF(#REF!,C:C,#REF!)</f>
        <v>#REF!</v>
      </c>
      <c r="M67" s="29" t="e">
        <f>SUMIF(#REF!,C:C,#REF!)</f>
        <v>#REF!</v>
      </c>
      <c r="N67" s="29"/>
      <c r="O67" s="29"/>
      <c r="P67" s="29"/>
      <c r="Q67" s="29"/>
      <c r="R67" s="22" t="str">
        <f t="shared" si="56"/>
        <v>JP3830800003</v>
      </c>
      <c r="S67" s="22" t="str">
        <f t="shared" si="57"/>
        <v>Bridgestone Corp</v>
      </c>
      <c r="T67" s="22" t="str">
        <f t="shared" si="58"/>
        <v>Japan</v>
      </c>
      <c r="U67" s="27" t="e">
        <f t="shared" si="59"/>
        <v>#REF!</v>
      </c>
      <c r="V67" s="30" t="e">
        <f t="shared" si="60"/>
        <v>#REF!</v>
      </c>
      <c r="W67" s="30" t="e">
        <f t="shared" si="61"/>
        <v>#REF!</v>
      </c>
      <c r="X67" s="30" t="e">
        <f t="shared" si="62"/>
        <v>#REF!</v>
      </c>
      <c r="Y67" s="31"/>
      <c r="Z67" s="31" t="e">
        <f t="shared" si="69"/>
        <v>#REF!</v>
      </c>
      <c r="AA67" s="31" t="e">
        <f t="shared" si="70"/>
        <v>#REF!</v>
      </c>
      <c r="AB67" s="31" t="e">
        <f t="shared" si="71"/>
        <v>#REF!</v>
      </c>
      <c r="AC67" s="31" t="e">
        <f t="shared" si="72"/>
        <v>#REF!</v>
      </c>
    </row>
    <row r="68" spans="1:29" s="16" customFormat="1">
      <c r="A68" s="22"/>
      <c r="B68" s="22"/>
      <c r="C68" s="22" t="s">
        <v>818</v>
      </c>
      <c r="D68" s="22" t="s">
        <v>612</v>
      </c>
      <c r="E68" s="22" t="s">
        <v>4</v>
      </c>
      <c r="F68" s="40">
        <v>10371</v>
      </c>
      <c r="G68" s="41">
        <v>0</v>
      </c>
      <c r="H68" s="41">
        <v>0</v>
      </c>
      <c r="I68" s="41">
        <v>78.12299213</v>
      </c>
      <c r="J68" s="27" t="e">
        <f>SUMIF(#REF!,C:C,#REF!)</f>
        <v>#REF!</v>
      </c>
      <c r="K68" s="30" t="e">
        <f>SUMIF(#REF!,C:C,#REF!)</f>
        <v>#REF!</v>
      </c>
      <c r="L68" s="30" t="e">
        <f>SUMIF(#REF!,C:C,#REF!)</f>
        <v>#REF!</v>
      </c>
      <c r="M68" s="29" t="e">
        <f>SUMIF(#REF!,C:C,#REF!)</f>
        <v>#REF!</v>
      </c>
      <c r="N68" s="29"/>
      <c r="O68" s="29"/>
      <c r="P68" s="29"/>
      <c r="Q68" s="29"/>
      <c r="R68" s="22" t="str">
        <f t="shared" si="56"/>
        <v>US11135F1012</v>
      </c>
      <c r="S68" s="22" t="str">
        <f t="shared" si="57"/>
        <v>Broadcom Inc</v>
      </c>
      <c r="T68" s="22" t="str">
        <f t="shared" si="58"/>
        <v>USA</v>
      </c>
      <c r="U68" s="27" t="e">
        <f t="shared" si="59"/>
        <v>#REF!</v>
      </c>
      <c r="V68" s="30" t="e">
        <f t="shared" si="60"/>
        <v>#REF!</v>
      </c>
      <c r="W68" s="30" t="e">
        <f t="shared" si="61"/>
        <v>#REF!</v>
      </c>
      <c r="X68" s="30" t="e">
        <f t="shared" si="62"/>
        <v>#REF!</v>
      </c>
      <c r="Y68" s="31"/>
      <c r="Z68" s="31" t="e">
        <f t="shared" si="69"/>
        <v>#REF!</v>
      </c>
      <c r="AA68" s="31" t="e">
        <f t="shared" si="70"/>
        <v>#REF!</v>
      </c>
      <c r="AB68" s="31" t="e">
        <f t="shared" si="71"/>
        <v>#REF!</v>
      </c>
      <c r="AC68" s="31" t="e">
        <f t="shared" si="72"/>
        <v>#REF!</v>
      </c>
    </row>
    <row r="69" spans="1:29" s="16" customFormat="1">
      <c r="A69" s="22" t="str">
        <f t="shared" si="40"/>
        <v/>
      </c>
      <c r="B69" s="22"/>
      <c r="C69" s="22" t="s">
        <v>819</v>
      </c>
      <c r="D69" s="22" t="s">
        <v>613</v>
      </c>
      <c r="E69" s="22" t="s">
        <v>4</v>
      </c>
      <c r="F69" s="40">
        <v>57176</v>
      </c>
      <c r="G69" s="41">
        <v>0.05</v>
      </c>
      <c r="H69" s="41">
        <v>0.05</v>
      </c>
      <c r="I69" s="41">
        <v>79.387180029999996</v>
      </c>
      <c r="J69" s="27" t="e">
        <f>SUMIF(#REF!,C:C,#REF!)</f>
        <v>#REF!</v>
      </c>
      <c r="K69" s="30" t="e">
        <f>SUMIF(#REF!,C:C,#REF!)</f>
        <v>#REF!</v>
      </c>
      <c r="L69" s="30" t="e">
        <f>SUMIF(#REF!,C:C,#REF!)</f>
        <v>#REF!</v>
      </c>
      <c r="M69" s="29" t="e">
        <f>SUMIF(#REF!,C:C,#REF!)</f>
        <v>#REF!</v>
      </c>
      <c r="N69" s="29"/>
      <c r="O69" s="29"/>
      <c r="P69" s="29"/>
      <c r="Q69" s="29"/>
      <c r="R69" s="22" t="str">
        <f t="shared" si="56"/>
        <v>US11133T1034</v>
      </c>
      <c r="S69" s="22" t="str">
        <f t="shared" si="57"/>
        <v>Broadridge Financial Solutions Inc</v>
      </c>
      <c r="T69" s="22" t="str">
        <f t="shared" si="58"/>
        <v>USA</v>
      </c>
      <c r="U69" s="27" t="e">
        <f t="shared" si="59"/>
        <v>#REF!</v>
      </c>
      <c r="V69" s="30" t="e">
        <f t="shared" si="60"/>
        <v>#REF!</v>
      </c>
      <c r="W69" s="30" t="e">
        <f t="shared" si="61"/>
        <v>#REF!</v>
      </c>
      <c r="X69" s="30" t="e">
        <f t="shared" si="62"/>
        <v>#REF!</v>
      </c>
      <c r="Y69" s="31"/>
      <c r="Z69" s="31" t="e">
        <f t="shared" si="69"/>
        <v>#REF!</v>
      </c>
      <c r="AA69" s="31" t="e">
        <f t="shared" si="70"/>
        <v>#REF!</v>
      </c>
      <c r="AB69" s="31" t="e">
        <f t="shared" si="71"/>
        <v>#REF!</v>
      </c>
      <c r="AC69" s="31" t="e">
        <f t="shared" si="72"/>
        <v>#REF!</v>
      </c>
    </row>
    <row r="70" spans="1:29" s="16" customFormat="1">
      <c r="A70" s="22" t="str">
        <f t="shared" si="40"/>
        <v/>
      </c>
      <c r="B70" s="22"/>
      <c r="C70" s="22" t="s">
        <v>355</v>
      </c>
      <c r="D70" s="22" t="s">
        <v>408</v>
      </c>
      <c r="E70" s="22" t="s">
        <v>4</v>
      </c>
      <c r="F70" s="40">
        <v>68477</v>
      </c>
      <c r="G70" s="41">
        <v>0.06</v>
      </c>
      <c r="H70" s="41">
        <v>0.06</v>
      </c>
      <c r="I70" s="41">
        <v>77.143954399999998</v>
      </c>
      <c r="J70" s="27" t="e">
        <f>SUMIF(#REF!,C:C,#REF!)</f>
        <v>#REF!</v>
      </c>
      <c r="K70" s="30" t="e">
        <f>SUMIF(#REF!,C:C,#REF!)</f>
        <v>#REF!</v>
      </c>
      <c r="L70" s="30" t="e">
        <f>SUMIF(#REF!,C:C,#REF!)</f>
        <v>#REF!</v>
      </c>
      <c r="M70" s="29" t="e">
        <f>SUMIF(#REF!,C:C,#REF!)</f>
        <v>#REF!</v>
      </c>
      <c r="N70" s="29"/>
      <c r="O70" s="29"/>
      <c r="P70" s="29"/>
      <c r="Q70" s="29"/>
      <c r="R70" s="22" t="str">
        <f t="shared" si="56"/>
        <v>US12008R1077</v>
      </c>
      <c r="S70" s="22" t="str">
        <f t="shared" si="57"/>
        <v>Builders FirstSource Inc</v>
      </c>
      <c r="T70" s="22" t="str">
        <f t="shared" si="58"/>
        <v>USA</v>
      </c>
      <c r="U70" s="27" t="e">
        <f t="shared" si="59"/>
        <v>#REF!</v>
      </c>
      <c r="V70" s="30" t="e">
        <f t="shared" si="60"/>
        <v>#REF!</v>
      </c>
      <c r="W70" s="30" t="e">
        <f t="shared" si="61"/>
        <v>#REF!</v>
      </c>
      <c r="X70" s="30" t="e">
        <f t="shared" si="62"/>
        <v>#REF!</v>
      </c>
      <c r="Y70" s="31"/>
      <c r="Z70" s="31" t="e">
        <f t="shared" si="69"/>
        <v>#REF!</v>
      </c>
      <c r="AA70" s="31" t="e">
        <f t="shared" si="70"/>
        <v>#REF!</v>
      </c>
      <c r="AB70" s="31" t="e">
        <f t="shared" si="71"/>
        <v>#REF!</v>
      </c>
      <c r="AC70" s="31" t="e">
        <f t="shared" si="72"/>
        <v>#REF!</v>
      </c>
    </row>
    <row r="71" spans="1:29" s="16" customFormat="1">
      <c r="A71" s="22" t="str">
        <f t="shared" si="40"/>
        <v/>
      </c>
      <c r="B71" s="22"/>
      <c r="C71" s="22" t="s">
        <v>219</v>
      </c>
      <c r="D71" s="22" t="s">
        <v>231</v>
      </c>
      <c r="E71" s="22" t="s">
        <v>20</v>
      </c>
      <c r="F71" s="40">
        <v>262235</v>
      </c>
      <c r="G71" s="41">
        <v>0.08</v>
      </c>
      <c r="H71" s="41">
        <v>0.08</v>
      </c>
      <c r="I71" s="41">
        <v>71.962981790000001</v>
      </c>
      <c r="J71" s="27" t="e">
        <f>SUMIF(#REF!,C:C,#REF!)</f>
        <v>#REF!</v>
      </c>
      <c r="K71" s="30" t="e">
        <f>SUMIF(#REF!,C:C,#REF!)</f>
        <v>#REF!</v>
      </c>
      <c r="L71" s="30" t="e">
        <f>SUMIF(#REF!,C:C,#REF!)</f>
        <v>#REF!</v>
      </c>
      <c r="M71" s="29" t="e">
        <f>SUMIF(#REF!,C:C,#REF!)</f>
        <v>#REF!</v>
      </c>
      <c r="N71" s="29"/>
      <c r="O71" s="29"/>
      <c r="P71" s="29"/>
      <c r="Q71" s="29"/>
      <c r="R71" s="22" t="str">
        <f t="shared" si="56"/>
        <v>GB00B0744B38</v>
      </c>
      <c r="S71" s="22" t="str">
        <f t="shared" si="57"/>
        <v>Bunzl PLC</v>
      </c>
      <c r="T71" s="22" t="str">
        <f t="shared" si="58"/>
        <v>Storbritannien</v>
      </c>
      <c r="U71" s="27" t="e">
        <f t="shared" si="59"/>
        <v>#REF!</v>
      </c>
      <c r="V71" s="30" t="e">
        <f t="shared" si="60"/>
        <v>#REF!</v>
      </c>
      <c r="W71" s="30" t="e">
        <f t="shared" si="61"/>
        <v>#REF!</v>
      </c>
      <c r="X71" s="30" t="e">
        <f t="shared" si="62"/>
        <v>#REF!</v>
      </c>
      <c r="Y71" s="31"/>
      <c r="Z71" s="31" t="e">
        <f t="shared" si="69"/>
        <v>#REF!</v>
      </c>
      <c r="AA71" s="31" t="e">
        <f t="shared" si="70"/>
        <v>#REF!</v>
      </c>
      <c r="AB71" s="31" t="e">
        <f t="shared" si="71"/>
        <v>#REF!</v>
      </c>
      <c r="AC71" s="31" t="e">
        <f t="shared" si="72"/>
        <v>#REF!</v>
      </c>
    </row>
    <row r="72" spans="1:29" s="16" customFormat="1">
      <c r="A72" s="22"/>
      <c r="B72" s="22"/>
      <c r="C72" s="22" t="s">
        <v>820</v>
      </c>
      <c r="D72" s="22" t="s">
        <v>614</v>
      </c>
      <c r="E72" s="22" t="s">
        <v>11</v>
      </c>
      <c r="F72" s="40">
        <v>203228</v>
      </c>
      <c r="G72" s="41">
        <v>0.11</v>
      </c>
      <c r="H72" s="41">
        <v>0.11</v>
      </c>
      <c r="I72" s="41">
        <v>41.722364329999998</v>
      </c>
      <c r="J72" s="27" t="e">
        <f>SUMIF(#REF!,C:C,#REF!)</f>
        <v>#REF!</v>
      </c>
      <c r="K72" s="30" t="e">
        <f>SUMIF(#REF!,C:C,#REF!)</f>
        <v>#REF!</v>
      </c>
      <c r="L72" s="30" t="e">
        <f>SUMIF(#REF!,C:C,#REF!)</f>
        <v>#REF!</v>
      </c>
      <c r="M72" s="29" t="e">
        <f>SUMIF(#REF!,C:C,#REF!)</f>
        <v>#REF!</v>
      </c>
      <c r="N72" s="29"/>
      <c r="O72" s="29"/>
      <c r="P72" s="29"/>
      <c r="Q72" s="29"/>
      <c r="R72" s="22" t="str">
        <f t="shared" si="56"/>
        <v>IT0001347308</v>
      </c>
      <c r="S72" s="22" t="str">
        <f t="shared" si="57"/>
        <v>Buzzi SpA</v>
      </c>
      <c r="T72" s="22" t="str">
        <f t="shared" si="58"/>
        <v>Italien</v>
      </c>
      <c r="U72" s="27" t="e">
        <f t="shared" si="59"/>
        <v>#REF!</v>
      </c>
      <c r="V72" s="30" t="e">
        <f t="shared" si="60"/>
        <v>#REF!</v>
      </c>
      <c r="W72" s="30" t="e">
        <f t="shared" si="61"/>
        <v>#REF!</v>
      </c>
      <c r="X72" s="30" t="e">
        <f t="shared" si="62"/>
        <v>#REF!</v>
      </c>
      <c r="Y72" s="31"/>
      <c r="Z72" s="31" t="e">
        <f t="shared" si="69"/>
        <v>#REF!</v>
      </c>
      <c r="AA72" s="31" t="e">
        <f t="shared" si="70"/>
        <v>#REF!</v>
      </c>
      <c r="AB72" s="31" t="e">
        <f t="shared" si="71"/>
        <v>#REF!</v>
      </c>
      <c r="AC72" s="31" t="e">
        <f t="shared" si="72"/>
        <v>#REF!</v>
      </c>
    </row>
    <row r="73" spans="1:29" s="16" customFormat="1">
      <c r="A73" s="22" t="str">
        <f t="shared" si="40"/>
        <v/>
      </c>
      <c r="B73" s="22"/>
      <c r="C73" s="22" t="s">
        <v>821</v>
      </c>
      <c r="D73" s="22" t="s">
        <v>615</v>
      </c>
      <c r="E73" s="22" t="s">
        <v>4</v>
      </c>
      <c r="F73" s="40">
        <v>152393</v>
      </c>
      <c r="G73" s="41">
        <v>0.16999999999999998</v>
      </c>
      <c r="H73" s="41">
        <v>0.16999999999999998</v>
      </c>
      <c r="I73" s="41">
        <v>78.909079860000006</v>
      </c>
      <c r="J73" s="27" t="e">
        <f>SUMIF(#REF!,C:C,#REF!)</f>
        <v>#REF!</v>
      </c>
      <c r="K73" s="30" t="e">
        <f>SUMIF(#REF!,C:C,#REF!)</f>
        <v>#REF!</v>
      </c>
      <c r="L73" s="30" t="e">
        <f>SUMIF(#REF!,C:C,#REF!)</f>
        <v>#REF!</v>
      </c>
      <c r="M73" s="29" t="e">
        <f>SUMIF(#REF!,C:C,#REF!)</f>
        <v>#REF!</v>
      </c>
      <c r="N73" s="29"/>
      <c r="O73" s="29"/>
      <c r="P73" s="29"/>
      <c r="Q73" s="29"/>
      <c r="R73" s="22" t="str">
        <f t="shared" si="56"/>
        <v>US05605H1005</v>
      </c>
      <c r="S73" s="22" t="str">
        <f t="shared" si="57"/>
        <v>BWX Technologies Inc</v>
      </c>
      <c r="T73" s="22" t="str">
        <f t="shared" si="58"/>
        <v>USA</v>
      </c>
      <c r="U73" s="27" t="e">
        <f t="shared" si="59"/>
        <v>#REF!</v>
      </c>
      <c r="V73" s="30" t="e">
        <f t="shared" si="60"/>
        <v>#REF!</v>
      </c>
      <c r="W73" s="30" t="e">
        <f t="shared" si="61"/>
        <v>#REF!</v>
      </c>
      <c r="X73" s="30" t="e">
        <f t="shared" si="62"/>
        <v>#REF!</v>
      </c>
      <c r="Y73" s="31"/>
      <c r="Z73" s="31" t="e">
        <f t="shared" si="69"/>
        <v>#REF!</v>
      </c>
      <c r="AA73" s="31" t="e">
        <f t="shared" si="70"/>
        <v>#REF!</v>
      </c>
      <c r="AB73" s="31" t="e">
        <f t="shared" si="71"/>
        <v>#REF!</v>
      </c>
      <c r="AC73" s="31" t="e">
        <f t="shared" si="72"/>
        <v>#REF!</v>
      </c>
    </row>
    <row r="74" spans="1:29" s="16" customFormat="1">
      <c r="A74" s="22" t="str">
        <f t="shared" si="40"/>
        <v/>
      </c>
      <c r="B74" s="22"/>
      <c r="C74" s="22" t="s">
        <v>114</v>
      </c>
      <c r="D74" s="22" t="s">
        <v>31</v>
      </c>
      <c r="E74" s="22" t="s">
        <v>4</v>
      </c>
      <c r="F74" s="40">
        <v>42526</v>
      </c>
      <c r="G74" s="41">
        <v>0.02</v>
      </c>
      <c r="H74" s="41">
        <v>0.02</v>
      </c>
      <c r="I74" s="41">
        <v>78.164682479999996</v>
      </c>
      <c r="J74" s="27" t="e">
        <f>SUMIF(#REF!,C:C,#REF!)</f>
        <v>#REF!</v>
      </c>
      <c r="K74" s="30" t="e">
        <f>SUMIF(#REF!,C:C,#REF!)</f>
        <v>#REF!</v>
      </c>
      <c r="L74" s="30" t="e">
        <f>SUMIF(#REF!,C:C,#REF!)</f>
        <v>#REF!</v>
      </c>
      <c r="M74" s="29" t="e">
        <f>SUMIF(#REF!,C:C,#REF!)</f>
        <v>#REF!</v>
      </c>
      <c r="N74" s="29"/>
      <c r="O74" s="29"/>
      <c r="P74" s="29"/>
      <c r="Q74" s="29"/>
      <c r="R74" s="22" t="str">
        <f t="shared" si="56"/>
        <v>US1273871087</v>
      </c>
      <c r="S74" s="22" t="str">
        <f t="shared" si="57"/>
        <v>Cadence Design Systems Inc</v>
      </c>
      <c r="T74" s="22" t="str">
        <f t="shared" si="58"/>
        <v>USA</v>
      </c>
      <c r="U74" s="27" t="e">
        <f t="shared" si="59"/>
        <v>#REF!</v>
      </c>
      <c r="V74" s="30" t="e">
        <f t="shared" si="60"/>
        <v>#REF!</v>
      </c>
      <c r="W74" s="30" t="e">
        <f t="shared" si="61"/>
        <v>#REF!</v>
      </c>
      <c r="X74" s="30" t="e">
        <f t="shared" si="62"/>
        <v>#REF!</v>
      </c>
      <c r="Y74" s="31"/>
      <c r="Z74" s="31" t="e">
        <f t="shared" si="69"/>
        <v>#REF!</v>
      </c>
      <c r="AA74" s="31" t="e">
        <f t="shared" si="70"/>
        <v>#REF!</v>
      </c>
      <c r="AB74" s="31" t="e">
        <f t="shared" si="71"/>
        <v>#REF!</v>
      </c>
      <c r="AC74" s="31" t="e">
        <f t="shared" si="72"/>
        <v>#REF!</v>
      </c>
    </row>
    <row r="75" spans="1:29" s="16" customFormat="1">
      <c r="A75" s="22" t="str">
        <f t="shared" si="40"/>
        <v/>
      </c>
      <c r="B75" s="22"/>
      <c r="C75" s="22" t="s">
        <v>253</v>
      </c>
      <c r="D75" s="22" t="s">
        <v>296</v>
      </c>
      <c r="E75" s="22" t="s">
        <v>16</v>
      </c>
      <c r="F75" s="40">
        <v>305000</v>
      </c>
      <c r="G75" s="41">
        <v>0.02</v>
      </c>
      <c r="H75" s="41">
        <v>0.02</v>
      </c>
      <c r="I75" s="41">
        <v>52.849954699999998</v>
      </c>
      <c r="J75" s="27" t="e">
        <f>SUMIF(#REF!,C:C,#REF!)</f>
        <v>#REF!</v>
      </c>
      <c r="K75" s="30" t="e">
        <f>SUMIF(#REF!,C:C,#REF!)</f>
        <v>#REF!</v>
      </c>
      <c r="L75" s="30" t="e">
        <f>SUMIF(#REF!,C:C,#REF!)</f>
        <v>#REF!</v>
      </c>
      <c r="M75" s="29" t="e">
        <f>SUMIF(#REF!,C:C,#REF!)</f>
        <v>#REF!</v>
      </c>
      <c r="N75" s="29"/>
      <c r="O75" s="29"/>
      <c r="P75" s="29"/>
      <c r="Q75" s="29"/>
      <c r="R75" s="22" t="str">
        <f t="shared" si="56"/>
        <v>JP3242800005</v>
      </c>
      <c r="S75" s="22" t="str">
        <f t="shared" si="57"/>
        <v>Canon Inc</v>
      </c>
      <c r="T75" s="22" t="str">
        <f t="shared" si="58"/>
        <v>Japan</v>
      </c>
      <c r="U75" s="27" t="e">
        <f t="shared" si="59"/>
        <v>#REF!</v>
      </c>
      <c r="V75" s="30" t="e">
        <f t="shared" si="60"/>
        <v>#REF!</v>
      </c>
      <c r="W75" s="30" t="e">
        <f t="shared" si="61"/>
        <v>#REF!</v>
      </c>
      <c r="X75" s="30" t="e">
        <f t="shared" si="62"/>
        <v>#REF!</v>
      </c>
      <c r="Y75" s="31"/>
      <c r="Z75" s="31" t="e">
        <f t="shared" si="69"/>
        <v>#REF!</v>
      </c>
      <c r="AA75" s="31" t="e">
        <f t="shared" si="70"/>
        <v>#REF!</v>
      </c>
      <c r="AB75" s="31" t="e">
        <f t="shared" si="71"/>
        <v>#REF!</v>
      </c>
      <c r="AC75" s="31" t="e">
        <f t="shared" si="72"/>
        <v>#REF!</v>
      </c>
    </row>
    <row r="76" spans="1:29" s="16" customFormat="1">
      <c r="A76" s="22" t="str">
        <f t="shared" si="40"/>
        <v/>
      </c>
      <c r="B76" s="22"/>
      <c r="C76" s="22" t="s">
        <v>469</v>
      </c>
      <c r="D76" s="22" t="s">
        <v>524</v>
      </c>
      <c r="E76" s="22" t="s">
        <v>16</v>
      </c>
      <c r="F76" s="40">
        <v>94800</v>
      </c>
      <c r="G76" s="41">
        <v>6.9999999999999993E-2</v>
      </c>
      <c r="H76" s="41">
        <v>6.9999999999999993E-2</v>
      </c>
      <c r="I76" s="41">
        <v>19.403596879999998</v>
      </c>
      <c r="J76" s="27" t="e">
        <f>SUMIF(#REF!,C:C,#REF!)</f>
        <v>#REF!</v>
      </c>
      <c r="K76" s="30" t="e">
        <f>SUMIF(#REF!,C:C,#REF!)</f>
        <v>#REF!</v>
      </c>
      <c r="L76" s="30" t="e">
        <f>SUMIF(#REF!,C:C,#REF!)</f>
        <v>#REF!</v>
      </c>
      <c r="M76" s="29" t="e">
        <f>SUMIF(#REF!,C:C,#REF!)</f>
        <v>#REF!</v>
      </c>
      <c r="N76" s="29"/>
      <c r="O76" s="29"/>
      <c r="P76" s="29"/>
      <c r="Q76" s="29"/>
      <c r="R76" s="22" t="str">
        <f t="shared" si="56"/>
        <v>JP3243600008</v>
      </c>
      <c r="S76" s="22" t="str">
        <f t="shared" si="57"/>
        <v>Canon Marketing Japan Inc</v>
      </c>
      <c r="T76" s="22" t="str">
        <f t="shared" si="58"/>
        <v>Japan</v>
      </c>
      <c r="U76" s="27" t="e">
        <f t="shared" si="59"/>
        <v>#REF!</v>
      </c>
      <c r="V76" s="30" t="e">
        <f t="shared" si="60"/>
        <v>#REF!</v>
      </c>
      <c r="W76" s="30" t="e">
        <f t="shared" si="61"/>
        <v>#REF!</v>
      </c>
      <c r="X76" s="30" t="e">
        <f t="shared" si="62"/>
        <v>#REF!</v>
      </c>
      <c r="Y76" s="31"/>
      <c r="Z76" s="31" t="e">
        <f t="shared" si="69"/>
        <v>#REF!</v>
      </c>
      <c r="AA76" s="31" t="e">
        <f t="shared" si="70"/>
        <v>#REF!</v>
      </c>
      <c r="AB76" s="31" t="e">
        <f t="shared" si="71"/>
        <v>#REF!</v>
      </c>
      <c r="AC76" s="31" t="e">
        <f t="shared" si="72"/>
        <v>#REF!</v>
      </c>
    </row>
    <row r="77" spans="1:29" s="16" customFormat="1">
      <c r="A77" s="22" t="str">
        <f t="shared" si="40"/>
        <v/>
      </c>
      <c r="B77" s="22"/>
      <c r="C77" s="22" t="s">
        <v>166</v>
      </c>
      <c r="D77" s="22" t="s">
        <v>198</v>
      </c>
      <c r="E77" s="22" t="s">
        <v>8</v>
      </c>
      <c r="F77" s="40">
        <v>585329</v>
      </c>
      <c r="G77" s="41">
        <v>0.08</v>
      </c>
      <c r="H77" s="41">
        <v>0</v>
      </c>
      <c r="I77" s="41">
        <v>72.279129620000006</v>
      </c>
      <c r="J77" s="27" t="e">
        <f>SUMIF(#REF!,C:C,#REF!)</f>
        <v>#REF!</v>
      </c>
      <c r="K77" s="30" t="e">
        <f>SUMIF(#REF!,C:C,#REF!)</f>
        <v>#REF!</v>
      </c>
      <c r="L77" s="30" t="e">
        <f>SUMIF(#REF!,C:C,#REF!)</f>
        <v>#REF!</v>
      </c>
      <c r="M77" s="29" t="e">
        <f>SUMIF(#REF!,C:C,#REF!)</f>
        <v>#REF!</v>
      </c>
      <c r="N77" s="29"/>
      <c r="O77" s="29"/>
      <c r="P77" s="29"/>
      <c r="Q77" s="29"/>
      <c r="R77" s="22" t="str">
        <f t="shared" si="56"/>
        <v>FR0000120172</v>
      </c>
      <c r="S77" s="22" t="str">
        <f t="shared" si="57"/>
        <v>Carrefour SA</v>
      </c>
      <c r="T77" s="22" t="str">
        <f t="shared" si="58"/>
        <v>Frankrig</v>
      </c>
      <c r="U77" s="27" t="e">
        <f t="shared" si="59"/>
        <v>#REF!</v>
      </c>
      <c r="V77" s="30" t="e">
        <f t="shared" si="60"/>
        <v>#REF!</v>
      </c>
      <c r="W77" s="30" t="e">
        <f t="shared" si="61"/>
        <v>#REF!</v>
      </c>
      <c r="X77" s="30" t="e">
        <f t="shared" si="62"/>
        <v>#REF!</v>
      </c>
      <c r="Y77" s="31"/>
      <c r="Z77" s="31" t="e">
        <f t="shared" si="69"/>
        <v>#REF!</v>
      </c>
      <c r="AA77" s="31" t="e">
        <f t="shared" si="70"/>
        <v>#REF!</v>
      </c>
      <c r="AB77" s="31" t="e">
        <f t="shared" si="71"/>
        <v>#REF!</v>
      </c>
      <c r="AC77" s="31" t="e">
        <f t="shared" si="72"/>
        <v>#REF!</v>
      </c>
    </row>
    <row r="78" spans="1:29" s="16" customFormat="1">
      <c r="A78" s="22" t="str">
        <f t="shared" si="40"/>
        <v/>
      </c>
      <c r="B78" s="22"/>
      <c r="C78" s="22" t="s">
        <v>470</v>
      </c>
      <c r="D78" s="22" t="s">
        <v>525</v>
      </c>
      <c r="E78" s="22" t="s">
        <v>4</v>
      </c>
      <c r="F78" s="40">
        <v>42543</v>
      </c>
      <c r="G78" s="41">
        <v>0.11</v>
      </c>
      <c r="H78" s="41">
        <v>0.11</v>
      </c>
      <c r="I78" s="41">
        <v>78.876343199999994</v>
      </c>
      <c r="J78" s="27" t="e">
        <f>SUMIF(#REF!,C:C,#REF!)</f>
        <v>#REF!</v>
      </c>
      <c r="K78" s="30" t="e">
        <f>SUMIF(#REF!,C:C,#REF!)</f>
        <v>#REF!</v>
      </c>
      <c r="L78" s="30" t="e">
        <f>SUMIF(#REF!,C:C,#REF!)</f>
        <v>#REF!</v>
      </c>
      <c r="M78" s="29" t="e">
        <f>SUMIF(#REF!,C:C,#REF!)</f>
        <v>#REF!</v>
      </c>
      <c r="N78" s="29"/>
      <c r="O78" s="29"/>
      <c r="P78" s="29"/>
      <c r="Q78" s="29"/>
      <c r="R78" s="22" t="str">
        <f t="shared" si="56"/>
        <v>US1475281036</v>
      </c>
      <c r="S78" s="22" t="str">
        <f t="shared" si="57"/>
        <v>Casey's General Stores Inc</v>
      </c>
      <c r="T78" s="22" t="str">
        <f t="shared" si="58"/>
        <v>USA</v>
      </c>
      <c r="U78" s="27" t="e">
        <f t="shared" si="59"/>
        <v>#REF!</v>
      </c>
      <c r="V78" s="30" t="e">
        <f t="shared" si="60"/>
        <v>#REF!</v>
      </c>
      <c r="W78" s="30" t="e">
        <f t="shared" si="61"/>
        <v>#REF!</v>
      </c>
      <c r="X78" s="30" t="e">
        <f t="shared" si="62"/>
        <v>#REF!</v>
      </c>
      <c r="Y78" s="31"/>
      <c r="Z78" s="31" t="e">
        <f t="shared" si="69"/>
        <v>#REF!</v>
      </c>
      <c r="AA78" s="31" t="e">
        <f t="shared" si="70"/>
        <v>#REF!</v>
      </c>
      <c r="AB78" s="31" t="e">
        <f t="shared" si="71"/>
        <v>#REF!</v>
      </c>
      <c r="AC78" s="31" t="e">
        <f t="shared" si="72"/>
        <v>#REF!</v>
      </c>
    </row>
    <row r="79" spans="1:29" s="16" customFormat="1">
      <c r="A79" s="22" t="str">
        <f t="shared" si="40"/>
        <v/>
      </c>
      <c r="B79" s="22"/>
      <c r="C79" s="22" t="s">
        <v>822</v>
      </c>
      <c r="D79" s="22" t="s">
        <v>616</v>
      </c>
      <c r="E79" s="22" t="s">
        <v>4</v>
      </c>
      <c r="F79" s="40">
        <v>66508</v>
      </c>
      <c r="G79" s="41">
        <v>0.06</v>
      </c>
      <c r="H79" s="41">
        <v>0.06</v>
      </c>
      <c r="I79" s="41">
        <v>80.141013000000001</v>
      </c>
      <c r="J79" s="27" t="e">
        <f>SUMIF(#REF!,C:C,#REF!)</f>
        <v>#REF!</v>
      </c>
      <c r="K79" s="30" t="e">
        <f>SUMIF(#REF!,C:C,#REF!)</f>
        <v>#REF!</v>
      </c>
      <c r="L79" s="30" t="e">
        <f>SUMIF(#REF!,C:C,#REF!)</f>
        <v>#REF!</v>
      </c>
      <c r="M79" s="29" t="e">
        <f>SUMIF(#REF!,C:C,#REF!)</f>
        <v>#REF!</v>
      </c>
      <c r="N79" s="29"/>
      <c r="O79" s="29"/>
      <c r="P79" s="29"/>
      <c r="Q79" s="29"/>
      <c r="R79" s="22" t="str">
        <f t="shared" si="56"/>
        <v>US12503M1080</v>
      </c>
      <c r="S79" s="22" t="str">
        <f t="shared" si="57"/>
        <v>Cboe Global Markets Inc</v>
      </c>
      <c r="T79" s="22" t="str">
        <f t="shared" si="58"/>
        <v>USA</v>
      </c>
      <c r="U79" s="27" t="e">
        <f t="shared" si="59"/>
        <v>#REF!</v>
      </c>
      <c r="V79" s="30" t="e">
        <f t="shared" si="60"/>
        <v>#REF!</v>
      </c>
      <c r="W79" s="30" t="e">
        <f t="shared" si="61"/>
        <v>#REF!</v>
      </c>
      <c r="X79" s="30" t="e">
        <f t="shared" si="62"/>
        <v>#REF!</v>
      </c>
      <c r="Y79" s="31"/>
      <c r="Z79" s="31" t="e">
        <f t="shared" si="69"/>
        <v>#REF!</v>
      </c>
      <c r="AA79" s="31" t="e">
        <f t="shared" si="70"/>
        <v>#REF!</v>
      </c>
      <c r="AB79" s="31" t="e">
        <f t="shared" si="71"/>
        <v>#REF!</v>
      </c>
      <c r="AC79" s="31" t="e">
        <f t="shared" si="72"/>
        <v>#REF!</v>
      </c>
    </row>
    <row r="80" spans="1:29" s="16" customFormat="1">
      <c r="A80" s="22" t="str">
        <f t="shared" si="40"/>
        <v/>
      </c>
      <c r="B80" s="22"/>
      <c r="C80" s="22" t="s">
        <v>823</v>
      </c>
      <c r="D80" s="22" t="s">
        <v>617</v>
      </c>
      <c r="E80" s="22" t="s">
        <v>4</v>
      </c>
      <c r="F80" s="40">
        <v>51102</v>
      </c>
      <c r="G80" s="41">
        <v>0.04</v>
      </c>
      <c r="H80" s="41">
        <v>0.04</v>
      </c>
      <c r="I80" s="41">
        <v>78.392101569999994</v>
      </c>
      <c r="J80" s="27" t="e">
        <f>SUMIF(#REF!,C:C,#REF!)</f>
        <v>#REF!</v>
      </c>
      <c r="K80" s="30" t="e">
        <f>SUMIF(#REF!,C:C,#REF!)</f>
        <v>#REF!</v>
      </c>
      <c r="L80" s="30" t="e">
        <f>SUMIF(#REF!,C:C,#REF!)</f>
        <v>#REF!</v>
      </c>
      <c r="M80" s="29" t="e">
        <f>SUMIF(#REF!,C:C,#REF!)</f>
        <v>#REF!</v>
      </c>
      <c r="N80" s="29"/>
      <c r="O80" s="29"/>
      <c r="P80" s="29"/>
      <c r="Q80" s="29"/>
      <c r="R80" s="22" t="str">
        <f t="shared" si="56"/>
        <v>US12514G1085</v>
      </c>
      <c r="S80" s="22" t="str">
        <f t="shared" si="57"/>
        <v>CDW Corp/DE</v>
      </c>
      <c r="T80" s="22" t="str">
        <f t="shared" si="58"/>
        <v>USA</v>
      </c>
      <c r="U80" s="27" t="e">
        <f t="shared" si="59"/>
        <v>#REF!</v>
      </c>
      <c r="V80" s="30" t="e">
        <f t="shared" si="60"/>
        <v>#REF!</v>
      </c>
      <c r="W80" s="30" t="e">
        <f t="shared" si="61"/>
        <v>#REF!</v>
      </c>
      <c r="X80" s="30" t="e">
        <f t="shared" si="62"/>
        <v>#REF!</v>
      </c>
      <c r="Y80" s="31"/>
      <c r="Z80" s="31" t="e">
        <f t="shared" si="69"/>
        <v>#REF!</v>
      </c>
      <c r="AA80" s="31" t="e">
        <f t="shared" si="70"/>
        <v>#REF!</v>
      </c>
      <c r="AB80" s="31" t="e">
        <f t="shared" si="71"/>
        <v>#REF!</v>
      </c>
      <c r="AC80" s="31" t="e">
        <f t="shared" si="72"/>
        <v>#REF!</v>
      </c>
    </row>
    <row r="81" spans="1:29" s="16" customFormat="1">
      <c r="A81" s="22" t="str">
        <f t="shared" si="40"/>
        <v/>
      </c>
      <c r="B81" s="22"/>
      <c r="C81" s="22" t="s">
        <v>352</v>
      </c>
      <c r="D81" s="22" t="s">
        <v>618</v>
      </c>
      <c r="E81" s="22" t="s">
        <v>4</v>
      </c>
      <c r="F81" s="40">
        <v>57188</v>
      </c>
      <c r="G81" s="41">
        <v>0.03</v>
      </c>
      <c r="H81" s="41">
        <v>0.03</v>
      </c>
      <c r="I81" s="41">
        <v>79.261049830000005</v>
      </c>
      <c r="J81" s="27" t="e">
        <f>SUMIF(#REF!,C:C,#REF!)</f>
        <v>#REF!</v>
      </c>
      <c r="K81" s="30" t="e">
        <f>SUMIF(#REF!,C:C,#REF!)</f>
        <v>#REF!</v>
      </c>
      <c r="L81" s="30" t="e">
        <f>SUMIF(#REF!,C:C,#REF!)</f>
        <v>#REF!</v>
      </c>
      <c r="M81" s="29" t="e">
        <f>SUMIF(#REF!,C:C,#REF!)</f>
        <v>#REF!</v>
      </c>
      <c r="N81" s="29"/>
      <c r="O81" s="29"/>
      <c r="P81" s="29"/>
      <c r="Q81" s="29"/>
      <c r="R81" s="22" t="str">
        <f t="shared" si="56"/>
        <v>US03073E1055</v>
      </c>
      <c r="S81" s="22" t="str">
        <f t="shared" si="57"/>
        <v>Cencora Inc</v>
      </c>
      <c r="T81" s="22" t="str">
        <f t="shared" si="58"/>
        <v>USA</v>
      </c>
      <c r="U81" s="27" t="e">
        <f t="shared" si="59"/>
        <v>#REF!</v>
      </c>
      <c r="V81" s="30" t="e">
        <f t="shared" si="60"/>
        <v>#REF!</v>
      </c>
      <c r="W81" s="30" t="e">
        <f t="shared" si="61"/>
        <v>#REF!</v>
      </c>
      <c r="X81" s="30" t="e">
        <f t="shared" si="62"/>
        <v>#REF!</v>
      </c>
      <c r="Y81" s="31"/>
      <c r="Z81" s="31" t="e">
        <f t="shared" si="69"/>
        <v>#REF!</v>
      </c>
      <c r="AA81" s="31" t="e">
        <f t="shared" si="70"/>
        <v>#REF!</v>
      </c>
      <c r="AB81" s="31" t="e">
        <f t="shared" si="71"/>
        <v>#REF!</v>
      </c>
      <c r="AC81" s="31" t="e">
        <f t="shared" si="72"/>
        <v>#REF!</v>
      </c>
    </row>
    <row r="82" spans="1:29" s="16" customFormat="1">
      <c r="A82" s="22" t="str">
        <f t="shared" si="40"/>
        <v/>
      </c>
      <c r="B82" s="22"/>
      <c r="C82" s="22" t="s">
        <v>471</v>
      </c>
      <c r="D82" s="22" t="s">
        <v>526</v>
      </c>
      <c r="E82" s="22" t="s">
        <v>18</v>
      </c>
      <c r="F82" s="40">
        <v>108743</v>
      </c>
      <c r="G82" s="41">
        <v>0.05</v>
      </c>
      <c r="H82" s="41">
        <v>0.05</v>
      </c>
      <c r="I82" s="41">
        <v>78.998311819999998</v>
      </c>
      <c r="J82" s="27" t="e">
        <f>SUMIF(#REF!,C:C,#REF!)</f>
        <v>#REF!</v>
      </c>
      <c r="K82" s="30" t="e">
        <f>SUMIF(#REF!,C:C,#REF!)</f>
        <v>#REF!</v>
      </c>
      <c r="L82" s="30" t="e">
        <f>SUMIF(#REF!,C:C,#REF!)</f>
        <v>#REF!</v>
      </c>
      <c r="M82" s="29" t="e">
        <f>SUMIF(#REF!,C:C,#REF!)</f>
        <v>#REF!</v>
      </c>
      <c r="N82" s="29"/>
      <c r="O82" s="29"/>
      <c r="P82" s="29"/>
      <c r="Q82" s="29"/>
      <c r="R82" s="22" t="str">
        <f t="shared" si="56"/>
        <v>CA12532H1047</v>
      </c>
      <c r="S82" s="22" t="str">
        <f t="shared" si="57"/>
        <v>CGI Inc</v>
      </c>
      <c r="T82" s="22" t="str">
        <f t="shared" si="58"/>
        <v>Canada</v>
      </c>
      <c r="U82" s="27" t="e">
        <f t="shared" si="59"/>
        <v>#REF!</v>
      </c>
      <c r="V82" s="30" t="e">
        <f t="shared" si="60"/>
        <v>#REF!</v>
      </c>
      <c r="W82" s="30" t="e">
        <f t="shared" si="61"/>
        <v>#REF!</v>
      </c>
      <c r="X82" s="30" t="e">
        <f t="shared" si="62"/>
        <v>#REF!</v>
      </c>
      <c r="Y82" s="31"/>
      <c r="Z82" s="31" t="e">
        <f t="shared" si="69"/>
        <v>#REF!</v>
      </c>
      <c r="AA82" s="31" t="e">
        <f t="shared" si="70"/>
        <v>#REF!</v>
      </c>
      <c r="AB82" s="31" t="e">
        <f t="shared" si="71"/>
        <v>#REF!</v>
      </c>
      <c r="AC82" s="31" t="e">
        <f t="shared" si="72"/>
        <v>#REF!</v>
      </c>
    </row>
    <row r="83" spans="1:29" s="16" customFormat="1">
      <c r="A83" s="22" t="str">
        <f t="shared" si="40"/>
        <v/>
      </c>
      <c r="B83" s="22"/>
      <c r="C83" s="22" t="s">
        <v>120</v>
      </c>
      <c r="D83" s="22" t="s">
        <v>32</v>
      </c>
      <c r="E83" s="22" t="s">
        <v>79</v>
      </c>
      <c r="F83" s="40">
        <v>76286</v>
      </c>
      <c r="G83" s="41">
        <v>6.9999999999999993E-2</v>
      </c>
      <c r="H83" s="41">
        <v>6.9999999999999993E-2</v>
      </c>
      <c r="I83" s="41">
        <v>78.656847600000006</v>
      </c>
      <c r="J83" s="27" t="e">
        <f>SUMIF(#REF!,C:C,#REF!)</f>
        <v>#REF!</v>
      </c>
      <c r="K83" s="30" t="e">
        <f>SUMIF(#REF!,C:C,#REF!)</f>
        <v>#REF!</v>
      </c>
      <c r="L83" s="30" t="e">
        <f>SUMIF(#REF!,C:C,#REF!)</f>
        <v>#REF!</v>
      </c>
      <c r="M83" s="29" t="e">
        <f>SUMIF(#REF!,C:C,#REF!)</f>
        <v>#REF!</v>
      </c>
      <c r="N83" s="29"/>
      <c r="O83" s="29"/>
      <c r="P83" s="29"/>
      <c r="Q83" s="29"/>
      <c r="R83" s="22" t="str">
        <f t="shared" si="56"/>
        <v>IL0010824113</v>
      </c>
      <c r="S83" s="22" t="str">
        <f t="shared" si="57"/>
        <v>Check Point Software Technologies Ltd</v>
      </c>
      <c r="T83" s="22" t="str">
        <f t="shared" si="58"/>
        <v>Israel</v>
      </c>
      <c r="U83" s="27" t="e">
        <f t="shared" si="59"/>
        <v>#REF!</v>
      </c>
      <c r="V83" s="30" t="e">
        <f t="shared" si="60"/>
        <v>#REF!</v>
      </c>
      <c r="W83" s="30" t="e">
        <f t="shared" si="61"/>
        <v>#REF!</v>
      </c>
      <c r="X83" s="30" t="e">
        <f t="shared" si="62"/>
        <v>#REF!</v>
      </c>
      <c r="Y83" s="31"/>
      <c r="Z83" s="31" t="e">
        <f t="shared" si="69"/>
        <v>#REF!</v>
      </c>
      <c r="AA83" s="31" t="e">
        <f t="shared" si="70"/>
        <v>#REF!</v>
      </c>
      <c r="AB83" s="31" t="e">
        <f t="shared" si="71"/>
        <v>#REF!</v>
      </c>
      <c r="AC83" s="31" t="e">
        <f t="shared" si="72"/>
        <v>#REF!</v>
      </c>
    </row>
    <row r="84" spans="1:29" s="16" customFormat="1">
      <c r="A84" s="22" t="str">
        <f t="shared" si="40"/>
        <v/>
      </c>
      <c r="B84" s="22"/>
      <c r="C84" s="22" t="s">
        <v>167</v>
      </c>
      <c r="D84" s="22" t="s">
        <v>199</v>
      </c>
      <c r="E84" s="22" t="s">
        <v>218</v>
      </c>
      <c r="F84" s="40">
        <v>2504424</v>
      </c>
      <c r="G84" s="41">
        <v>0.08</v>
      </c>
      <c r="H84" s="41">
        <v>0.08</v>
      </c>
      <c r="I84" s="41">
        <v>13.55925294</v>
      </c>
      <c r="J84" s="27" t="e">
        <f>SUMIF(#REF!,C:C,#REF!)</f>
        <v>#REF!</v>
      </c>
      <c r="K84" s="30" t="e">
        <f>SUMIF(#REF!,C:C,#REF!)</f>
        <v>#REF!</v>
      </c>
      <c r="L84" s="30" t="e">
        <f>SUMIF(#REF!,C:C,#REF!)</f>
        <v>#REF!</v>
      </c>
      <c r="M84" s="29" t="e">
        <f>SUMIF(#REF!,C:C,#REF!)</f>
        <v>#REF!</v>
      </c>
      <c r="N84" s="29"/>
      <c r="O84" s="29"/>
      <c r="P84" s="29"/>
      <c r="Q84" s="29"/>
      <c r="R84" s="22" t="str">
        <f t="shared" si="56"/>
        <v>CNE000000HN4</v>
      </c>
      <c r="S84" s="22" t="str">
        <f t="shared" si="57"/>
        <v>Chengdu Xingrong Environment Co Ltd</v>
      </c>
      <c r="T84" s="22" t="str">
        <f t="shared" si="58"/>
        <v>Kina</v>
      </c>
      <c r="U84" s="27" t="e">
        <f t="shared" si="59"/>
        <v>#REF!</v>
      </c>
      <c r="V84" s="30" t="e">
        <f t="shared" si="60"/>
        <v>#REF!</v>
      </c>
      <c r="W84" s="30" t="e">
        <f t="shared" si="61"/>
        <v>#REF!</v>
      </c>
      <c r="X84" s="30" t="e">
        <f t="shared" si="62"/>
        <v>#REF!</v>
      </c>
      <c r="Y84" s="31"/>
      <c r="Z84" s="31" t="e">
        <f t="shared" si="69"/>
        <v>#REF!</v>
      </c>
      <c r="AA84" s="31" t="e">
        <f t="shared" si="70"/>
        <v>#REF!</v>
      </c>
      <c r="AB84" s="31" t="e">
        <f t="shared" si="71"/>
        <v>#REF!</v>
      </c>
      <c r="AC84" s="31" t="e">
        <f t="shared" si="72"/>
        <v>#REF!</v>
      </c>
    </row>
    <row r="85" spans="1:29" s="16" customFormat="1">
      <c r="A85" s="22" t="str">
        <f t="shared" si="40"/>
        <v/>
      </c>
      <c r="B85" s="22"/>
      <c r="C85" s="22" t="s">
        <v>168</v>
      </c>
      <c r="D85" s="22" t="s">
        <v>200</v>
      </c>
      <c r="E85" s="22" t="s">
        <v>218</v>
      </c>
      <c r="F85" s="40">
        <v>4844200</v>
      </c>
      <c r="G85" s="41">
        <v>0.01</v>
      </c>
      <c r="H85" s="41">
        <v>0.01</v>
      </c>
      <c r="I85" s="41">
        <v>13.36705399</v>
      </c>
      <c r="J85" s="27" t="e">
        <f>SUMIF(#REF!,C:C,#REF!)</f>
        <v>#REF!</v>
      </c>
      <c r="K85" s="30" t="e">
        <f>SUMIF(#REF!,C:C,#REF!)</f>
        <v>#REF!</v>
      </c>
      <c r="L85" s="30" t="e">
        <f>SUMIF(#REF!,C:C,#REF!)</f>
        <v>#REF!</v>
      </c>
      <c r="M85" s="29" t="e">
        <f>SUMIF(#REF!,C:C,#REF!)</f>
        <v>#REF!</v>
      </c>
      <c r="N85" s="29"/>
      <c r="O85" s="29"/>
      <c r="P85" s="29"/>
      <c r="Q85" s="29"/>
      <c r="R85" s="22" t="str">
        <f t="shared" si="56"/>
        <v>CNE100000SL4</v>
      </c>
      <c r="S85" s="22" t="str">
        <f t="shared" si="57"/>
        <v>China Everbright Bank Co Ltd</v>
      </c>
      <c r="T85" s="22" t="str">
        <f t="shared" si="58"/>
        <v>Kina</v>
      </c>
      <c r="U85" s="27" t="e">
        <f t="shared" si="59"/>
        <v>#REF!</v>
      </c>
      <c r="V85" s="30" t="e">
        <f t="shared" si="60"/>
        <v>#REF!</v>
      </c>
      <c r="W85" s="30" t="e">
        <f t="shared" si="61"/>
        <v>#REF!</v>
      </c>
      <c r="X85" s="30" t="e">
        <f t="shared" si="62"/>
        <v>#REF!</v>
      </c>
      <c r="Y85" s="31"/>
      <c r="Z85" s="31" t="e">
        <f t="shared" si="69"/>
        <v>#REF!</v>
      </c>
      <c r="AA85" s="31" t="e">
        <f t="shared" si="70"/>
        <v>#REF!</v>
      </c>
      <c r="AB85" s="31" t="e">
        <f t="shared" si="71"/>
        <v>#REF!</v>
      </c>
      <c r="AC85" s="31" t="e">
        <f t="shared" si="72"/>
        <v>#REF!</v>
      </c>
    </row>
    <row r="86" spans="1:29" s="16" customFormat="1">
      <c r="A86" s="22" t="str">
        <f t="shared" si="40"/>
        <v/>
      </c>
      <c r="B86" s="22"/>
      <c r="C86" s="22" t="s">
        <v>356</v>
      </c>
      <c r="D86" s="22" t="s">
        <v>409</v>
      </c>
      <c r="E86" s="22" t="s">
        <v>218</v>
      </c>
      <c r="F86" s="40">
        <v>480100</v>
      </c>
      <c r="G86" s="41">
        <v>0</v>
      </c>
      <c r="H86" s="41">
        <v>0</v>
      </c>
      <c r="I86" s="41">
        <v>12.708797820000001</v>
      </c>
      <c r="J86" s="27" t="e">
        <f>SUMIF(#REF!,C:C,#REF!)</f>
        <v>#REF!</v>
      </c>
      <c r="K86" s="30" t="e">
        <f>SUMIF(#REF!,C:C,#REF!)</f>
        <v>#REF!</v>
      </c>
      <c r="L86" s="30" t="e">
        <f>SUMIF(#REF!,C:C,#REF!)</f>
        <v>#REF!</v>
      </c>
      <c r="M86" s="29" t="e">
        <f>SUMIF(#REF!,C:C,#REF!)</f>
        <v>#REF!</v>
      </c>
      <c r="N86" s="29"/>
      <c r="O86" s="29"/>
      <c r="P86" s="29"/>
      <c r="Q86" s="29"/>
      <c r="R86" s="22" t="str">
        <f t="shared" si="56"/>
        <v>CNE000001B33</v>
      </c>
      <c r="S86" s="22" t="str">
        <f t="shared" si="57"/>
        <v>China Merchants Bank Co Ltd</v>
      </c>
      <c r="T86" s="22" t="str">
        <f t="shared" si="58"/>
        <v>Kina</v>
      </c>
      <c r="U86" s="27" t="e">
        <f t="shared" si="59"/>
        <v>#REF!</v>
      </c>
      <c r="V86" s="30" t="e">
        <f t="shared" si="60"/>
        <v>#REF!</v>
      </c>
      <c r="W86" s="30" t="e">
        <f t="shared" si="61"/>
        <v>#REF!</v>
      </c>
      <c r="X86" s="30" t="e">
        <f t="shared" si="62"/>
        <v>#REF!</v>
      </c>
      <c r="Y86" s="31"/>
      <c r="Z86" s="31" t="e">
        <f t="shared" si="69"/>
        <v>#REF!</v>
      </c>
      <c r="AA86" s="31" t="e">
        <f t="shared" si="70"/>
        <v>#REF!</v>
      </c>
      <c r="AB86" s="31" t="e">
        <f t="shared" si="71"/>
        <v>#REF!</v>
      </c>
      <c r="AC86" s="31" t="e">
        <f t="shared" si="72"/>
        <v>#REF!</v>
      </c>
    </row>
    <row r="87" spans="1:29" s="16" customFormat="1">
      <c r="A87" s="22"/>
      <c r="B87" s="22"/>
      <c r="C87" s="22" t="s">
        <v>824</v>
      </c>
      <c r="D87" s="22" t="s">
        <v>619</v>
      </c>
      <c r="E87" s="22" t="s">
        <v>218</v>
      </c>
      <c r="F87" s="40">
        <v>996400</v>
      </c>
      <c r="G87" s="41">
        <v>0.01</v>
      </c>
      <c r="H87" s="41">
        <v>0.01</v>
      </c>
      <c r="I87" s="41">
        <v>12.93194141</v>
      </c>
      <c r="J87" s="27" t="e">
        <f>SUMIF(#REF!,C:C,#REF!)</f>
        <v>#REF!</v>
      </c>
      <c r="K87" s="30" t="e">
        <f>SUMIF(#REF!,C:C,#REF!)</f>
        <v>#REF!</v>
      </c>
      <c r="L87" s="30" t="e">
        <f>SUMIF(#REF!,C:C,#REF!)</f>
        <v>#REF!</v>
      </c>
      <c r="M87" s="29" t="e">
        <f>SUMIF(#REF!,C:C,#REF!)</f>
        <v>#REF!</v>
      </c>
      <c r="N87" s="29"/>
      <c r="O87" s="29"/>
      <c r="P87" s="29"/>
      <c r="Q87" s="29"/>
      <c r="R87" s="22" t="str">
        <f t="shared" si="56"/>
        <v>CNE100000HK9</v>
      </c>
      <c r="S87" s="22" t="str">
        <f t="shared" si="57"/>
        <v>China Merchants Securities Co Ltd</v>
      </c>
      <c r="T87" s="22" t="str">
        <f t="shared" si="58"/>
        <v>Kina</v>
      </c>
      <c r="U87" s="27" t="e">
        <f t="shared" si="59"/>
        <v>#REF!</v>
      </c>
      <c r="V87" s="30" t="e">
        <f t="shared" si="60"/>
        <v>#REF!</v>
      </c>
      <c r="W87" s="30" t="e">
        <f t="shared" si="61"/>
        <v>#REF!</v>
      </c>
      <c r="X87" s="30" t="e">
        <f t="shared" si="62"/>
        <v>#REF!</v>
      </c>
      <c r="Y87" s="31"/>
      <c r="Z87" s="31" t="e">
        <f t="shared" si="69"/>
        <v>#REF!</v>
      </c>
      <c r="AA87" s="31" t="e">
        <f t="shared" si="70"/>
        <v>#REF!</v>
      </c>
      <c r="AB87" s="31" t="e">
        <f t="shared" si="71"/>
        <v>#REF!</v>
      </c>
      <c r="AC87" s="31" t="e">
        <f t="shared" si="72"/>
        <v>#REF!</v>
      </c>
    </row>
    <row r="88" spans="1:29" s="16" customFormat="1">
      <c r="A88" s="22" t="str">
        <f t="shared" si="40"/>
        <v/>
      </c>
      <c r="B88" s="22"/>
      <c r="C88" s="22" t="s">
        <v>825</v>
      </c>
      <c r="D88" s="22" t="s">
        <v>620</v>
      </c>
      <c r="E88" s="22" t="s">
        <v>218</v>
      </c>
      <c r="F88" s="40">
        <v>471800</v>
      </c>
      <c r="G88" s="41">
        <v>0.06</v>
      </c>
      <c r="H88" s="41">
        <v>0.06</v>
      </c>
      <c r="I88" s="41">
        <v>12.848227120000001</v>
      </c>
      <c r="J88" s="27" t="e">
        <f>SUMIF(#REF!,C:C,#REF!)</f>
        <v>#REF!</v>
      </c>
      <c r="K88" s="30" t="e">
        <f>SUMIF(#REF!,C:C,#REF!)</f>
        <v>#REF!</v>
      </c>
      <c r="L88" s="30" t="e">
        <f>SUMIF(#REF!,C:C,#REF!)</f>
        <v>#REF!</v>
      </c>
      <c r="M88" s="29" t="e">
        <f>SUMIF(#REF!,C:C,#REF!)</f>
        <v>#REF!</v>
      </c>
      <c r="N88" s="29"/>
      <c r="O88" s="29"/>
      <c r="P88" s="29"/>
      <c r="Q88" s="29"/>
      <c r="R88" s="22" t="str">
        <f t="shared" si="56"/>
        <v>CNE000001D56</v>
      </c>
      <c r="S88" s="22" t="str">
        <f t="shared" si="57"/>
        <v>China National Medicines Corp Ltd</v>
      </c>
      <c r="T88" s="22" t="str">
        <f t="shared" si="58"/>
        <v>Kina</v>
      </c>
      <c r="U88" s="27" t="e">
        <f t="shared" si="59"/>
        <v>#REF!</v>
      </c>
      <c r="V88" s="30" t="e">
        <f t="shared" si="60"/>
        <v>#REF!</v>
      </c>
      <c r="W88" s="30" t="e">
        <f t="shared" si="61"/>
        <v>#REF!</v>
      </c>
      <c r="X88" s="30" t="e">
        <f t="shared" si="62"/>
        <v>#REF!</v>
      </c>
      <c r="Y88" s="31"/>
      <c r="Z88" s="31" t="e">
        <f t="shared" si="69"/>
        <v>#REF!</v>
      </c>
      <c r="AA88" s="31" t="e">
        <f t="shared" si="70"/>
        <v>#REF!</v>
      </c>
      <c r="AB88" s="31" t="e">
        <f t="shared" si="71"/>
        <v>#REF!</v>
      </c>
      <c r="AC88" s="31" t="e">
        <f t="shared" si="72"/>
        <v>#REF!</v>
      </c>
    </row>
    <row r="89" spans="1:29" s="16" customFormat="1">
      <c r="A89" s="22" t="str">
        <f t="shared" si="40"/>
        <v>China South Publishing &amp; Media Group Co Ltd</v>
      </c>
      <c r="B89" s="22" t="str">
        <f>LOWER(D89)</f>
        <v>china south publishing &amp; media group co ltd</v>
      </c>
      <c r="C89" s="22" t="s">
        <v>169</v>
      </c>
      <c r="D89" s="22" t="s">
        <v>201</v>
      </c>
      <c r="E89" s="22" t="s">
        <v>218</v>
      </c>
      <c r="F89" s="40">
        <v>1262425</v>
      </c>
      <c r="G89" s="41">
        <v>6.9999999999999993E-2</v>
      </c>
      <c r="H89" s="41">
        <v>6.9999999999999993E-2</v>
      </c>
      <c r="I89" s="41">
        <v>12.21637001</v>
      </c>
      <c r="J89" s="27" t="e">
        <f>SUMIF(#REF!,C:C,#REF!)</f>
        <v>#REF!</v>
      </c>
      <c r="K89" s="30" t="e">
        <f>SUMIF(#REF!,C:C,#REF!)</f>
        <v>#REF!</v>
      </c>
      <c r="L89" s="30" t="e">
        <f>SUMIF(#REF!,C:C,#REF!)</f>
        <v>#REF!</v>
      </c>
      <c r="M89" s="29" t="e">
        <f>SUMIF(#REF!,C:C,#REF!)</f>
        <v>#REF!</v>
      </c>
      <c r="N89" s="29"/>
      <c r="O89" s="29"/>
      <c r="P89" s="29"/>
      <c r="Q89" s="29"/>
      <c r="R89" s="22" t="str">
        <f t="shared" si="56"/>
        <v>CNE100000W03</v>
      </c>
      <c r="S89" s="22" t="str">
        <f t="shared" si="57"/>
        <v>China South Publishing &amp; Media Group Co Ltd</v>
      </c>
      <c r="T89" s="22" t="str">
        <f t="shared" si="58"/>
        <v>Kina</v>
      </c>
      <c r="U89" s="27" t="e">
        <f t="shared" si="59"/>
        <v>#REF!</v>
      </c>
      <c r="V89" s="30" t="e">
        <f t="shared" si="60"/>
        <v>#REF!</v>
      </c>
      <c r="W89" s="30" t="e">
        <f t="shared" si="61"/>
        <v>#REF!</v>
      </c>
      <c r="X89" s="30" t="e">
        <f t="shared" si="62"/>
        <v>#REF!</v>
      </c>
      <c r="Y89" s="31"/>
      <c r="Z89" s="31" t="e">
        <f t="shared" si="69"/>
        <v>#REF!</v>
      </c>
      <c r="AA89" s="31" t="e">
        <f t="shared" si="70"/>
        <v>#REF!</v>
      </c>
      <c r="AB89" s="31" t="e">
        <f t="shared" si="71"/>
        <v>#REF!</v>
      </c>
      <c r="AC89" s="31" t="e">
        <f t="shared" si="72"/>
        <v>#REF!</v>
      </c>
    </row>
    <row r="90" spans="1:29" s="16" customFormat="1">
      <c r="A90" s="22" t="str">
        <f t="shared" si="40"/>
        <v/>
      </c>
      <c r="B90" s="22"/>
      <c r="C90" s="22" t="s">
        <v>170</v>
      </c>
      <c r="D90" s="22" t="s">
        <v>202</v>
      </c>
      <c r="E90" s="22" t="s">
        <v>218</v>
      </c>
      <c r="F90" s="40">
        <v>1040100</v>
      </c>
      <c r="G90" s="41">
        <v>0.08</v>
      </c>
      <c r="H90" s="41">
        <v>0.08</v>
      </c>
      <c r="I90" s="41">
        <v>13.043860499999999</v>
      </c>
      <c r="J90" s="27" t="e">
        <f>SUMIF(#REF!,C:C,#REF!)</f>
        <v>#REF!</v>
      </c>
      <c r="K90" s="30" t="e">
        <f>SUMIF(#REF!,C:C,#REF!)</f>
        <v>#REF!</v>
      </c>
      <c r="L90" s="30" t="e">
        <f>SUMIF(#REF!,C:C,#REF!)</f>
        <v>#REF!</v>
      </c>
      <c r="M90" s="29" t="e">
        <f>SUMIF(#REF!,C:C,#REF!)</f>
        <v>#REF!</v>
      </c>
      <c r="N90" s="29"/>
      <c r="O90" s="29"/>
      <c r="P90" s="29"/>
      <c r="Q90" s="29"/>
      <c r="R90" s="22" t="str">
        <f t="shared" si="56"/>
        <v>CNE0000019X4</v>
      </c>
      <c r="S90" s="22" t="str">
        <f t="shared" si="57"/>
        <v>Chinese Universe Publishing and Media Group Co Ltd</v>
      </c>
      <c r="T90" s="22" t="str">
        <f t="shared" si="58"/>
        <v>Kina</v>
      </c>
      <c r="U90" s="27" t="e">
        <f t="shared" si="59"/>
        <v>#REF!</v>
      </c>
      <c r="V90" s="30" t="e">
        <f t="shared" si="60"/>
        <v>#REF!</v>
      </c>
      <c r="W90" s="30" t="e">
        <f t="shared" si="61"/>
        <v>#REF!</v>
      </c>
      <c r="X90" s="30" t="e">
        <f t="shared" si="62"/>
        <v>#REF!</v>
      </c>
      <c r="Y90" s="31"/>
      <c r="Z90" s="31" t="e">
        <f t="shared" si="69"/>
        <v>#REF!</v>
      </c>
      <c r="AA90" s="31" t="e">
        <f t="shared" si="70"/>
        <v>#REF!</v>
      </c>
      <c r="AB90" s="31" t="e">
        <f t="shared" si="71"/>
        <v>#REF!</v>
      </c>
      <c r="AC90" s="31" t="e">
        <f t="shared" si="72"/>
        <v>#REF!</v>
      </c>
    </row>
    <row r="91" spans="1:29" s="16" customFormat="1">
      <c r="A91" s="22" t="str">
        <f t="shared" si="40"/>
        <v/>
      </c>
      <c r="B91" s="22"/>
      <c r="C91" s="22" t="s">
        <v>98</v>
      </c>
      <c r="D91" s="22" t="s">
        <v>33</v>
      </c>
      <c r="E91" s="22" t="s">
        <v>5</v>
      </c>
      <c r="F91" s="40">
        <v>52447</v>
      </c>
      <c r="G91" s="41">
        <v>0.01</v>
      </c>
      <c r="H91" s="41">
        <v>0.01</v>
      </c>
      <c r="I91" s="41">
        <v>79.988186920000004</v>
      </c>
      <c r="J91" s="27" t="e">
        <f>SUMIF(#REF!,C:C,#REF!)</f>
        <v>#REF!</v>
      </c>
      <c r="K91" s="30" t="e">
        <f>SUMIF(#REF!,C:C,#REF!)</f>
        <v>#REF!</v>
      </c>
      <c r="L91" s="30" t="e">
        <f>SUMIF(#REF!,C:C,#REF!)</f>
        <v>#REF!</v>
      </c>
      <c r="M91" s="29" t="e">
        <f>SUMIF(#REF!,C:C,#REF!)</f>
        <v>#REF!</v>
      </c>
      <c r="N91" s="29"/>
      <c r="O91" s="29"/>
      <c r="P91" s="29"/>
      <c r="Q91" s="29"/>
      <c r="R91" s="22" t="str">
        <f t="shared" si="56"/>
        <v>CH0044328745</v>
      </c>
      <c r="S91" s="22" t="str">
        <f t="shared" si="57"/>
        <v>Chubb Ltd</v>
      </c>
      <c r="T91" s="22" t="str">
        <f t="shared" si="58"/>
        <v>Schweiz</v>
      </c>
      <c r="U91" s="27" t="e">
        <f t="shared" si="59"/>
        <v>#REF!</v>
      </c>
      <c r="V91" s="30" t="e">
        <f t="shared" si="60"/>
        <v>#REF!</v>
      </c>
      <c r="W91" s="30" t="e">
        <f t="shared" si="61"/>
        <v>#REF!</v>
      </c>
      <c r="X91" s="30" t="e">
        <f t="shared" si="62"/>
        <v>#REF!</v>
      </c>
      <c r="Y91" s="31"/>
      <c r="Z91" s="31" t="e">
        <f t="shared" si="69"/>
        <v>#REF!</v>
      </c>
      <c r="AA91" s="31" t="e">
        <f t="shared" si="70"/>
        <v>#REF!</v>
      </c>
      <c r="AB91" s="31" t="e">
        <f t="shared" si="71"/>
        <v>#REF!</v>
      </c>
      <c r="AC91" s="31" t="e">
        <f t="shared" si="72"/>
        <v>#REF!</v>
      </c>
    </row>
    <row r="92" spans="1:29" s="16" customFormat="1">
      <c r="A92" s="22" t="str">
        <f t="shared" si="40"/>
        <v/>
      </c>
      <c r="B92" s="22"/>
      <c r="C92" s="22" t="s">
        <v>357</v>
      </c>
      <c r="D92" s="22" t="s">
        <v>410</v>
      </c>
      <c r="E92" s="22" t="s">
        <v>16</v>
      </c>
      <c r="F92" s="40">
        <v>230400</v>
      </c>
      <c r="G92" s="41">
        <v>0.01</v>
      </c>
      <c r="H92" s="41">
        <v>0.01</v>
      </c>
      <c r="I92" s="41">
        <v>58.914550429999998</v>
      </c>
      <c r="J92" s="27" t="e">
        <f>SUMIF(#REF!,C:C,#REF!)</f>
        <v>#REF!</v>
      </c>
      <c r="K92" s="30" t="e">
        <f>SUMIF(#REF!,C:C,#REF!)</f>
        <v>#REF!</v>
      </c>
      <c r="L92" s="30" t="e">
        <f>SUMIF(#REF!,C:C,#REF!)</f>
        <v>#REF!</v>
      </c>
      <c r="M92" s="29" t="e">
        <f>SUMIF(#REF!,C:C,#REF!)</f>
        <v>#REF!</v>
      </c>
      <c r="N92" s="29"/>
      <c r="O92" s="29"/>
      <c r="P92" s="29"/>
      <c r="Q92" s="29"/>
      <c r="R92" s="22" t="str">
        <f t="shared" si="56"/>
        <v>JP3519400000</v>
      </c>
      <c r="S92" s="22" t="str">
        <f t="shared" si="57"/>
        <v>Chugai Pharmaceutical Co Ltd</v>
      </c>
      <c r="T92" s="22" t="str">
        <f t="shared" si="58"/>
        <v>Japan</v>
      </c>
      <c r="U92" s="27" t="e">
        <f t="shared" si="59"/>
        <v>#REF!</v>
      </c>
      <c r="V92" s="30" t="e">
        <f t="shared" si="60"/>
        <v>#REF!</v>
      </c>
      <c r="W92" s="30" t="e">
        <f t="shared" si="61"/>
        <v>#REF!</v>
      </c>
      <c r="X92" s="30" t="e">
        <f t="shared" si="62"/>
        <v>#REF!</v>
      </c>
      <c r="Y92" s="31"/>
      <c r="Z92" s="31" t="e">
        <f t="shared" si="69"/>
        <v>#REF!</v>
      </c>
      <c r="AA92" s="31" t="e">
        <f t="shared" si="70"/>
        <v>#REF!</v>
      </c>
      <c r="AB92" s="31" t="e">
        <f t="shared" si="71"/>
        <v>#REF!</v>
      </c>
      <c r="AC92" s="31" t="e">
        <f t="shared" si="72"/>
        <v>#REF!</v>
      </c>
    </row>
    <row r="93" spans="1:29" s="16" customFormat="1">
      <c r="A93" s="22" t="str">
        <f t="shared" ref="A93:A163" si="74">PROPER(B93)</f>
        <v/>
      </c>
      <c r="B93" s="22"/>
      <c r="C93" s="22" t="s">
        <v>826</v>
      </c>
      <c r="D93" s="22" t="s">
        <v>621</v>
      </c>
      <c r="E93" s="22" t="s">
        <v>8</v>
      </c>
      <c r="F93" s="40">
        <v>146576</v>
      </c>
      <c r="G93" s="41">
        <v>0.03</v>
      </c>
      <c r="H93" s="41">
        <v>0</v>
      </c>
      <c r="I93" s="41">
        <v>72.836590330000007</v>
      </c>
      <c r="J93" s="27" t="e">
        <f>SUMIF(#REF!,C:C,#REF!)</f>
        <v>#REF!</v>
      </c>
      <c r="K93" s="30" t="e">
        <f>SUMIF(#REF!,C:C,#REF!)</f>
        <v>#REF!</v>
      </c>
      <c r="L93" s="30" t="e">
        <f>SUMIF(#REF!,C:C,#REF!)</f>
        <v>#REF!</v>
      </c>
      <c r="M93" s="29" t="e">
        <f>SUMIF(#REF!,C:C,#REF!)</f>
        <v>#REF!</v>
      </c>
      <c r="N93" s="29"/>
      <c r="O93" s="29"/>
      <c r="P93" s="29"/>
      <c r="Q93" s="29"/>
      <c r="R93" s="22" t="str">
        <f t="shared" si="56"/>
        <v>FR0000125007</v>
      </c>
      <c r="S93" s="22" t="str">
        <f t="shared" si="57"/>
        <v>Cie de Saint-Gobain SA</v>
      </c>
      <c r="T93" s="22" t="str">
        <f t="shared" si="58"/>
        <v>Frankrig</v>
      </c>
      <c r="U93" s="27" t="e">
        <f t="shared" si="59"/>
        <v>#REF!</v>
      </c>
      <c r="V93" s="30" t="e">
        <f t="shared" si="60"/>
        <v>#REF!</v>
      </c>
      <c r="W93" s="30" t="e">
        <f t="shared" si="61"/>
        <v>#REF!</v>
      </c>
      <c r="X93" s="30" t="e">
        <f t="shared" si="62"/>
        <v>#REF!</v>
      </c>
      <c r="Y93" s="31"/>
      <c r="Z93" s="31" t="e">
        <f t="shared" si="69"/>
        <v>#REF!</v>
      </c>
      <c r="AA93" s="31" t="e">
        <f t="shared" si="70"/>
        <v>#REF!</v>
      </c>
      <c r="AB93" s="31" t="e">
        <f t="shared" si="71"/>
        <v>#REF!</v>
      </c>
      <c r="AC93" s="31" t="e">
        <f t="shared" si="72"/>
        <v>#REF!</v>
      </c>
    </row>
    <row r="94" spans="1:29" s="16" customFormat="1">
      <c r="A94" s="22" t="str">
        <f t="shared" si="74"/>
        <v/>
      </c>
      <c r="B94" s="22"/>
      <c r="C94" s="22" t="s">
        <v>358</v>
      </c>
      <c r="D94" s="22" t="s">
        <v>411</v>
      </c>
      <c r="E94" s="22" t="s">
        <v>4</v>
      </c>
      <c r="F94" s="40">
        <v>19266</v>
      </c>
      <c r="G94" s="41">
        <v>0.02</v>
      </c>
      <c r="H94" s="41">
        <v>0.02</v>
      </c>
      <c r="I94" s="41">
        <v>78.353912190000003</v>
      </c>
      <c r="J94" s="27" t="e">
        <f>SUMIF(#REF!,C:C,#REF!)</f>
        <v>#REF!</v>
      </c>
      <c r="K94" s="30" t="e">
        <f>SUMIF(#REF!,C:C,#REF!)</f>
        <v>#REF!</v>
      </c>
      <c r="L94" s="30" t="e">
        <f>SUMIF(#REF!,C:C,#REF!)</f>
        <v>#REF!</v>
      </c>
      <c r="M94" s="29" t="e">
        <f>SUMIF(#REF!,C:C,#REF!)</f>
        <v>#REF!</v>
      </c>
      <c r="N94" s="29"/>
      <c r="O94" s="29"/>
      <c r="P94" s="29"/>
      <c r="Q94" s="29"/>
      <c r="R94" s="22" t="str">
        <f t="shared" si="56"/>
        <v>US1729081059</v>
      </c>
      <c r="S94" s="22" t="str">
        <f t="shared" si="57"/>
        <v>Cintas Corp</v>
      </c>
      <c r="T94" s="22" t="str">
        <f t="shared" si="58"/>
        <v>USA</v>
      </c>
      <c r="U94" s="27" t="e">
        <f t="shared" si="59"/>
        <v>#REF!</v>
      </c>
      <c r="V94" s="30" t="e">
        <f t="shared" si="60"/>
        <v>#REF!</v>
      </c>
      <c r="W94" s="30" t="e">
        <f t="shared" si="61"/>
        <v>#REF!</v>
      </c>
      <c r="X94" s="30" t="e">
        <f t="shared" si="62"/>
        <v>#REF!</v>
      </c>
      <c r="Y94" s="31"/>
      <c r="Z94" s="31" t="e">
        <f t="shared" si="69"/>
        <v>#REF!</v>
      </c>
      <c r="AA94" s="31" t="e">
        <f t="shared" si="70"/>
        <v>#REF!</v>
      </c>
      <c r="AB94" s="31" t="e">
        <f t="shared" si="71"/>
        <v>#REF!</v>
      </c>
      <c r="AC94" s="31" t="e">
        <f t="shared" si="72"/>
        <v>#REF!</v>
      </c>
    </row>
    <row r="95" spans="1:29" s="16" customFormat="1">
      <c r="A95" s="22" t="str">
        <f t="shared" si="74"/>
        <v/>
      </c>
      <c r="B95" s="22"/>
      <c r="C95" s="22" t="s">
        <v>84</v>
      </c>
      <c r="D95" s="22" t="s">
        <v>34</v>
      </c>
      <c r="E95" s="22" t="s">
        <v>4</v>
      </c>
      <c r="F95" s="40">
        <v>231551</v>
      </c>
      <c r="G95" s="41">
        <v>0.01</v>
      </c>
      <c r="H95" s="41">
        <v>0.01</v>
      </c>
      <c r="I95" s="41">
        <v>78.941752809999997</v>
      </c>
      <c r="J95" s="27" t="e">
        <f>SUMIF(#REF!,C:C,#REF!)</f>
        <v>#REF!</v>
      </c>
      <c r="K95" s="30" t="e">
        <f>SUMIF(#REF!,C:C,#REF!)</f>
        <v>#REF!</v>
      </c>
      <c r="L95" s="30" t="e">
        <f>SUMIF(#REF!,C:C,#REF!)</f>
        <v>#REF!</v>
      </c>
      <c r="M95" s="29" t="e">
        <f>SUMIF(#REF!,C:C,#REF!)</f>
        <v>#REF!</v>
      </c>
      <c r="N95" s="29"/>
      <c r="O95" s="29"/>
      <c r="P95" s="29"/>
      <c r="Q95" s="29"/>
      <c r="R95" s="22" t="str">
        <f t="shared" si="56"/>
        <v>US17275R1023</v>
      </c>
      <c r="S95" s="22" t="str">
        <f t="shared" si="57"/>
        <v>Cisco Systems Inc</v>
      </c>
      <c r="T95" s="22" t="str">
        <f t="shared" si="58"/>
        <v>USA</v>
      </c>
      <c r="U95" s="27" t="e">
        <f t="shared" si="59"/>
        <v>#REF!</v>
      </c>
      <c r="V95" s="30" t="e">
        <f t="shared" si="60"/>
        <v>#REF!</v>
      </c>
      <c r="W95" s="30" t="e">
        <f t="shared" si="61"/>
        <v>#REF!</v>
      </c>
      <c r="X95" s="30" t="e">
        <f t="shared" si="62"/>
        <v>#REF!</v>
      </c>
      <c r="Y95" s="31"/>
      <c r="Z95" s="31" t="e">
        <f t="shared" si="69"/>
        <v>#REF!</v>
      </c>
      <c r="AA95" s="31" t="e">
        <f t="shared" si="70"/>
        <v>#REF!</v>
      </c>
      <c r="AB95" s="31" t="e">
        <f t="shared" si="71"/>
        <v>#REF!</v>
      </c>
      <c r="AC95" s="31" t="e">
        <f t="shared" si="72"/>
        <v>#REF!</v>
      </c>
    </row>
    <row r="96" spans="1:29" s="16" customFormat="1">
      <c r="A96" s="22" t="str">
        <f t="shared" si="74"/>
        <v/>
      </c>
      <c r="B96" s="22"/>
      <c r="C96" s="22" t="s">
        <v>472</v>
      </c>
      <c r="D96" s="22" t="s">
        <v>527</v>
      </c>
      <c r="E96" s="22" t="s">
        <v>4</v>
      </c>
      <c r="F96" s="40">
        <v>65659</v>
      </c>
      <c r="G96" s="41">
        <v>0.12</v>
      </c>
      <c r="H96" s="41">
        <v>0.12</v>
      </c>
      <c r="I96" s="41">
        <v>77.323471699999999</v>
      </c>
      <c r="J96" s="27" t="e">
        <f>SUMIF(#REF!,C:C,#REF!)</f>
        <v>#REF!</v>
      </c>
      <c r="K96" s="30" t="e">
        <f>SUMIF(#REF!,C:C,#REF!)</f>
        <v>#REF!</v>
      </c>
      <c r="L96" s="30" t="e">
        <f>SUMIF(#REF!,C:C,#REF!)</f>
        <v>#REF!</v>
      </c>
      <c r="M96" s="29" t="e">
        <f>SUMIF(#REF!,C:C,#REF!)</f>
        <v>#REF!</v>
      </c>
      <c r="N96" s="29"/>
      <c r="O96" s="29"/>
      <c r="P96" s="29"/>
      <c r="Q96" s="29"/>
      <c r="R96" s="22" t="str">
        <f t="shared" si="56"/>
        <v>US1844961078</v>
      </c>
      <c r="S96" s="22" t="str">
        <f t="shared" si="57"/>
        <v>Clean Harbors Inc</v>
      </c>
      <c r="T96" s="22" t="str">
        <f t="shared" si="58"/>
        <v>USA</v>
      </c>
      <c r="U96" s="27" t="e">
        <f t="shared" si="59"/>
        <v>#REF!</v>
      </c>
      <c r="V96" s="30" t="e">
        <f t="shared" si="60"/>
        <v>#REF!</v>
      </c>
      <c r="W96" s="30" t="e">
        <f t="shared" si="61"/>
        <v>#REF!</v>
      </c>
      <c r="X96" s="30" t="e">
        <f t="shared" si="62"/>
        <v>#REF!</v>
      </c>
      <c r="Y96" s="31"/>
      <c r="Z96" s="31" t="e">
        <f t="shared" si="69"/>
        <v>#REF!</v>
      </c>
      <c r="AA96" s="31" t="e">
        <f t="shared" si="70"/>
        <v>#REF!</v>
      </c>
      <c r="AB96" s="31" t="e">
        <f t="shared" si="71"/>
        <v>#REF!</v>
      </c>
      <c r="AC96" s="31" t="e">
        <f t="shared" si="72"/>
        <v>#REF!</v>
      </c>
    </row>
    <row r="97" spans="1:29" s="16" customFormat="1">
      <c r="A97" s="22" t="str">
        <f t="shared" si="74"/>
        <v/>
      </c>
      <c r="B97" s="22"/>
      <c r="C97" s="22" t="s">
        <v>827</v>
      </c>
      <c r="D97" s="22" t="s">
        <v>622</v>
      </c>
      <c r="E97" s="22" t="s">
        <v>4</v>
      </c>
      <c r="F97" s="40">
        <v>55474</v>
      </c>
      <c r="G97" s="41">
        <v>0.02</v>
      </c>
      <c r="H97" s="41">
        <v>0.02</v>
      </c>
      <c r="I97" s="41">
        <v>78.839636159999998</v>
      </c>
      <c r="J97" s="27" t="e">
        <f>SUMIF(#REF!,C:C,#REF!)</f>
        <v>#REF!</v>
      </c>
      <c r="K97" s="30" t="e">
        <f>SUMIF(#REF!,C:C,#REF!)</f>
        <v>#REF!</v>
      </c>
      <c r="L97" s="30" t="e">
        <f>SUMIF(#REF!,C:C,#REF!)</f>
        <v>#REF!</v>
      </c>
      <c r="M97" s="29" t="e">
        <f>SUMIF(#REF!,C:C,#REF!)</f>
        <v>#REF!</v>
      </c>
      <c r="N97" s="29"/>
      <c r="O97" s="29"/>
      <c r="P97" s="29"/>
      <c r="Q97" s="29"/>
      <c r="R97" s="22" t="str">
        <f t="shared" si="56"/>
        <v>US12572Q1058</v>
      </c>
      <c r="S97" s="22" t="str">
        <f t="shared" si="57"/>
        <v>CME Group Inc</v>
      </c>
      <c r="T97" s="22" t="str">
        <f t="shared" si="58"/>
        <v>USA</v>
      </c>
      <c r="U97" s="27" t="e">
        <f t="shared" si="59"/>
        <v>#REF!</v>
      </c>
      <c r="V97" s="30" t="e">
        <f t="shared" si="60"/>
        <v>#REF!</v>
      </c>
      <c r="W97" s="30" t="e">
        <f t="shared" si="61"/>
        <v>#REF!</v>
      </c>
      <c r="X97" s="30" t="e">
        <f t="shared" si="62"/>
        <v>#REF!</v>
      </c>
      <c r="Y97" s="31"/>
      <c r="Z97" s="31" t="e">
        <f t="shared" si="69"/>
        <v>#REF!</v>
      </c>
      <c r="AA97" s="31" t="e">
        <f t="shared" si="70"/>
        <v>#REF!</v>
      </c>
      <c r="AB97" s="31" t="e">
        <f t="shared" si="71"/>
        <v>#REF!</v>
      </c>
      <c r="AC97" s="31" t="e">
        <f t="shared" si="72"/>
        <v>#REF!</v>
      </c>
    </row>
    <row r="98" spans="1:29" s="16" customFormat="1">
      <c r="A98" s="22" t="str">
        <f t="shared" si="74"/>
        <v/>
      </c>
      <c r="B98" s="22"/>
      <c r="C98" s="22" t="s">
        <v>332</v>
      </c>
      <c r="D98" s="22" t="s">
        <v>333</v>
      </c>
      <c r="E98" s="22" t="s">
        <v>4</v>
      </c>
      <c r="F98" s="40">
        <v>198934</v>
      </c>
      <c r="G98" s="41">
        <v>0</v>
      </c>
      <c r="H98" s="41">
        <v>0</v>
      </c>
      <c r="I98" s="41">
        <v>79.111973539999994</v>
      </c>
      <c r="J98" s="27" t="e">
        <f>SUMIF(#REF!,C:C,#REF!)</f>
        <v>#REF!</v>
      </c>
      <c r="K98" s="30" t="e">
        <f>SUMIF(#REF!,C:C,#REF!)</f>
        <v>#REF!</v>
      </c>
      <c r="L98" s="30" t="e">
        <f>SUMIF(#REF!,C:C,#REF!)</f>
        <v>#REF!</v>
      </c>
      <c r="M98" s="29" t="e">
        <f>SUMIF(#REF!,C:C,#REF!)</f>
        <v>#REF!</v>
      </c>
      <c r="N98" s="29"/>
      <c r="O98" s="29"/>
      <c r="P98" s="29"/>
      <c r="Q98" s="29"/>
      <c r="R98" s="22" t="str">
        <f t="shared" si="56"/>
        <v>US1912161007</v>
      </c>
      <c r="S98" s="22" t="str">
        <f t="shared" si="57"/>
        <v>Coca-Cola Co/The</v>
      </c>
      <c r="T98" s="22" t="str">
        <f t="shared" si="58"/>
        <v>USA</v>
      </c>
      <c r="U98" s="27" t="e">
        <f t="shared" si="59"/>
        <v>#REF!</v>
      </c>
      <c r="V98" s="30" t="e">
        <f t="shared" si="60"/>
        <v>#REF!</v>
      </c>
      <c r="W98" s="30" t="e">
        <f t="shared" si="61"/>
        <v>#REF!</v>
      </c>
      <c r="X98" s="30" t="e">
        <f t="shared" si="62"/>
        <v>#REF!</v>
      </c>
      <c r="Y98" s="31"/>
      <c r="Z98" s="31" t="e">
        <f t="shared" si="69"/>
        <v>#REF!</v>
      </c>
      <c r="AA98" s="31" t="e">
        <f t="shared" si="70"/>
        <v>#REF!</v>
      </c>
      <c r="AB98" s="31" t="e">
        <f t="shared" si="71"/>
        <v>#REF!</v>
      </c>
      <c r="AC98" s="31" t="e">
        <f t="shared" si="72"/>
        <v>#REF!</v>
      </c>
    </row>
    <row r="99" spans="1:29" s="16" customFormat="1">
      <c r="A99" s="22" t="str">
        <f t="shared" si="74"/>
        <v/>
      </c>
      <c r="B99" s="22"/>
      <c r="C99" s="22" t="s">
        <v>828</v>
      </c>
      <c r="D99" s="22" t="s">
        <v>623</v>
      </c>
      <c r="E99" s="22" t="s">
        <v>20</v>
      </c>
      <c r="F99" s="40">
        <v>174999</v>
      </c>
      <c r="G99" s="41">
        <v>0.04</v>
      </c>
      <c r="H99" s="41">
        <v>0.04</v>
      </c>
      <c r="I99" s="41">
        <v>78.816751609999997</v>
      </c>
      <c r="J99" s="27" t="e">
        <f>SUMIF(#REF!,C:C,#REF!)</f>
        <v>#REF!</v>
      </c>
      <c r="K99" s="30" t="e">
        <f>SUMIF(#REF!,C:C,#REF!)</f>
        <v>#REF!</v>
      </c>
      <c r="L99" s="30" t="e">
        <f>SUMIF(#REF!,C:C,#REF!)</f>
        <v>#REF!</v>
      </c>
      <c r="M99" s="29" t="e">
        <f>SUMIF(#REF!,C:C,#REF!)</f>
        <v>#REF!</v>
      </c>
      <c r="N99" s="29"/>
      <c r="O99" s="29"/>
      <c r="P99" s="29"/>
      <c r="Q99" s="29"/>
      <c r="R99" s="22" t="str">
        <f t="shared" si="56"/>
        <v>GB00BDCPN049</v>
      </c>
      <c r="S99" s="22" t="str">
        <f t="shared" si="57"/>
        <v>Coca-Cola Europacific Partners PLC</v>
      </c>
      <c r="T99" s="22" t="str">
        <f t="shared" si="58"/>
        <v>Storbritannien</v>
      </c>
      <c r="U99" s="27" t="e">
        <f t="shared" si="59"/>
        <v>#REF!</v>
      </c>
      <c r="V99" s="30" t="e">
        <f t="shared" si="60"/>
        <v>#REF!</v>
      </c>
      <c r="W99" s="30" t="e">
        <f t="shared" si="61"/>
        <v>#REF!</v>
      </c>
      <c r="X99" s="30" t="e">
        <f t="shared" si="62"/>
        <v>#REF!</v>
      </c>
      <c r="Y99" s="31"/>
      <c r="Z99" s="31" t="e">
        <f t="shared" si="69"/>
        <v>#REF!</v>
      </c>
      <c r="AA99" s="31" t="e">
        <f t="shared" si="70"/>
        <v>#REF!</v>
      </c>
      <c r="AB99" s="31" t="e">
        <f t="shared" si="71"/>
        <v>#REF!</v>
      </c>
      <c r="AC99" s="31" t="e">
        <f t="shared" si="72"/>
        <v>#REF!</v>
      </c>
    </row>
    <row r="100" spans="1:29" s="16" customFormat="1">
      <c r="A100" s="22" t="str">
        <f t="shared" si="74"/>
        <v/>
      </c>
      <c r="B100" s="22"/>
      <c r="C100" s="22" t="s">
        <v>829</v>
      </c>
      <c r="D100" s="22" t="s">
        <v>624</v>
      </c>
      <c r="E100" s="22" t="s">
        <v>5</v>
      </c>
      <c r="F100" s="40">
        <v>367611</v>
      </c>
      <c r="G100" s="41">
        <v>0.1</v>
      </c>
      <c r="H100" s="41">
        <v>0.1</v>
      </c>
      <c r="I100" s="41">
        <v>72.893237470000003</v>
      </c>
      <c r="J100" s="27" t="e">
        <f>SUMIF(#REF!,C:C,#REF!)</f>
        <v>#REF!</v>
      </c>
      <c r="K100" s="30" t="e">
        <f>SUMIF(#REF!,C:C,#REF!)</f>
        <v>#REF!</v>
      </c>
      <c r="L100" s="30" t="e">
        <f>SUMIF(#REF!,C:C,#REF!)</f>
        <v>#REF!</v>
      </c>
      <c r="M100" s="29" t="e">
        <f>SUMIF(#REF!,C:C,#REF!)</f>
        <v>#REF!</v>
      </c>
      <c r="N100" s="29"/>
      <c r="O100" s="29"/>
      <c r="P100" s="29"/>
      <c r="Q100" s="29"/>
      <c r="R100" s="22" t="str">
        <f t="shared" si="56"/>
        <v>CH0198251305</v>
      </c>
      <c r="S100" s="22" t="str">
        <f t="shared" si="57"/>
        <v>Coca-Cola HBC AG</v>
      </c>
      <c r="T100" s="22" t="str">
        <f t="shared" si="58"/>
        <v>Schweiz</v>
      </c>
      <c r="U100" s="27" t="e">
        <f t="shared" si="59"/>
        <v>#REF!</v>
      </c>
      <c r="V100" s="30" t="e">
        <f t="shared" si="60"/>
        <v>#REF!</v>
      </c>
      <c r="W100" s="30" t="e">
        <f t="shared" si="61"/>
        <v>#REF!</v>
      </c>
      <c r="X100" s="30" t="e">
        <f t="shared" si="62"/>
        <v>#REF!</v>
      </c>
      <c r="Y100" s="31"/>
      <c r="Z100" s="31" t="e">
        <f t="shared" si="69"/>
        <v>#REF!</v>
      </c>
      <c r="AA100" s="31" t="e">
        <f t="shared" si="70"/>
        <v>#REF!</v>
      </c>
      <c r="AB100" s="31" t="e">
        <f t="shared" si="71"/>
        <v>#REF!</v>
      </c>
      <c r="AC100" s="31" t="e">
        <f t="shared" si="72"/>
        <v>#REF!</v>
      </c>
    </row>
    <row r="101" spans="1:29" s="16" customFormat="1">
      <c r="A101" s="22" t="str">
        <f t="shared" si="74"/>
        <v>Coles Group Ltd</v>
      </c>
      <c r="B101" s="22" t="str">
        <f>LOWER(D101)</f>
        <v>coles group ltd</v>
      </c>
      <c r="C101" s="22" t="s">
        <v>359</v>
      </c>
      <c r="D101" s="22" t="s">
        <v>412</v>
      </c>
      <c r="E101" s="22" t="s">
        <v>17</v>
      </c>
      <c r="F101" s="40">
        <v>1171258</v>
      </c>
      <c r="G101" s="41">
        <v>0.09</v>
      </c>
      <c r="H101" s="41">
        <v>0.09</v>
      </c>
      <c r="I101" s="41">
        <v>86.88594836</v>
      </c>
      <c r="J101" s="27" t="e">
        <f>SUMIF(#REF!,C:C,#REF!)</f>
        <v>#REF!</v>
      </c>
      <c r="K101" s="30" t="e">
        <f>SUMIF(#REF!,C:C,#REF!)</f>
        <v>#REF!</v>
      </c>
      <c r="L101" s="30" t="e">
        <f>SUMIF(#REF!,C:C,#REF!)</f>
        <v>#REF!</v>
      </c>
      <c r="M101" s="29" t="e">
        <f>SUMIF(#REF!,C:C,#REF!)</f>
        <v>#REF!</v>
      </c>
      <c r="N101" s="29"/>
      <c r="O101" s="29"/>
      <c r="P101" s="29"/>
      <c r="Q101" s="29"/>
      <c r="R101" s="22" t="str">
        <f t="shared" si="56"/>
        <v>AU0000030678</v>
      </c>
      <c r="S101" s="22" t="str">
        <f t="shared" si="57"/>
        <v>Coles Group Ltd</v>
      </c>
      <c r="T101" s="22" t="str">
        <f t="shared" si="58"/>
        <v>Australien</v>
      </c>
      <c r="U101" s="27" t="e">
        <f t="shared" si="59"/>
        <v>#REF!</v>
      </c>
      <c r="V101" s="30" t="e">
        <f t="shared" si="60"/>
        <v>#REF!</v>
      </c>
      <c r="W101" s="30" t="e">
        <f t="shared" si="61"/>
        <v>#REF!</v>
      </c>
      <c r="X101" s="30" t="e">
        <f t="shared" si="62"/>
        <v>#REF!</v>
      </c>
      <c r="Y101" s="31"/>
      <c r="Z101" s="31" t="e">
        <f t="shared" si="69"/>
        <v>#REF!</v>
      </c>
      <c r="AA101" s="31" t="e">
        <f t="shared" si="70"/>
        <v>#REF!</v>
      </c>
      <c r="AB101" s="31" t="e">
        <f t="shared" si="71"/>
        <v>#REF!</v>
      </c>
      <c r="AC101" s="31" t="e">
        <f t="shared" si="72"/>
        <v>#REF!</v>
      </c>
    </row>
    <row r="102" spans="1:29" s="16" customFormat="1">
      <c r="A102" s="22" t="str">
        <f t="shared" si="74"/>
        <v/>
      </c>
      <c r="B102" s="22"/>
      <c r="C102" s="22" t="s">
        <v>220</v>
      </c>
      <c r="D102" s="22" t="s">
        <v>232</v>
      </c>
      <c r="E102" s="22" t="s">
        <v>4</v>
      </c>
      <c r="F102" s="40">
        <v>147654</v>
      </c>
      <c r="G102" s="41">
        <v>0.02</v>
      </c>
      <c r="H102" s="41">
        <v>0.02</v>
      </c>
      <c r="I102" s="41">
        <v>79.424554619999995</v>
      </c>
      <c r="J102" s="27" t="e">
        <f>SUMIF(#REF!,C:C,#REF!)</f>
        <v>#REF!</v>
      </c>
      <c r="K102" s="30" t="e">
        <f>SUMIF(#REF!,C:C,#REF!)</f>
        <v>#REF!</v>
      </c>
      <c r="L102" s="30" t="e">
        <f>SUMIF(#REF!,C:C,#REF!)</f>
        <v>#REF!</v>
      </c>
      <c r="M102" s="29" t="e">
        <f>SUMIF(#REF!,C:C,#REF!)</f>
        <v>#REF!</v>
      </c>
      <c r="N102" s="29"/>
      <c r="O102" s="29"/>
      <c r="P102" s="29"/>
      <c r="Q102" s="29"/>
      <c r="R102" s="22" t="str">
        <f t="shared" si="56"/>
        <v>US1941621039</v>
      </c>
      <c r="S102" s="22" t="str">
        <f t="shared" si="57"/>
        <v>Colgate-Palmolive Co</v>
      </c>
      <c r="T102" s="22" t="str">
        <f t="shared" si="58"/>
        <v>USA</v>
      </c>
      <c r="U102" s="27" t="e">
        <f t="shared" si="59"/>
        <v>#REF!</v>
      </c>
      <c r="V102" s="30" t="e">
        <f t="shared" si="60"/>
        <v>#REF!</v>
      </c>
      <c r="W102" s="30" t="e">
        <f t="shared" si="61"/>
        <v>#REF!</v>
      </c>
      <c r="X102" s="30" t="e">
        <f t="shared" si="62"/>
        <v>#REF!</v>
      </c>
      <c r="Y102" s="31"/>
      <c r="Z102" s="31" t="e">
        <f t="shared" si="69"/>
        <v>#REF!</v>
      </c>
      <c r="AA102" s="31" t="e">
        <f t="shared" si="70"/>
        <v>#REF!</v>
      </c>
      <c r="AB102" s="31" t="e">
        <f t="shared" si="71"/>
        <v>#REF!</v>
      </c>
      <c r="AC102" s="31" t="e">
        <f t="shared" si="72"/>
        <v>#REF!</v>
      </c>
    </row>
    <row r="103" spans="1:29" s="16" customFormat="1">
      <c r="A103" s="22" t="str">
        <f t="shared" si="74"/>
        <v/>
      </c>
      <c r="B103" s="22"/>
      <c r="C103" s="22" t="s">
        <v>89</v>
      </c>
      <c r="D103" s="22" t="s">
        <v>90</v>
      </c>
      <c r="E103" s="22" t="s">
        <v>4</v>
      </c>
      <c r="F103" s="40">
        <v>265502</v>
      </c>
      <c r="G103" s="41">
        <v>0.01</v>
      </c>
      <c r="H103" s="41">
        <v>0.01</v>
      </c>
      <c r="I103" s="41">
        <v>78.565912139999995</v>
      </c>
      <c r="J103" s="27" t="e">
        <f>SUMIF(#REF!,C:C,#REF!)</f>
        <v>#REF!</v>
      </c>
      <c r="K103" s="30" t="e">
        <f>SUMIF(#REF!,C:C,#REF!)</f>
        <v>#REF!</v>
      </c>
      <c r="L103" s="30" t="e">
        <f>SUMIF(#REF!,C:C,#REF!)</f>
        <v>#REF!</v>
      </c>
      <c r="M103" s="29" t="e">
        <f>SUMIF(#REF!,C:C,#REF!)</f>
        <v>#REF!</v>
      </c>
      <c r="N103" s="29"/>
      <c r="O103" s="29"/>
      <c r="P103" s="29"/>
      <c r="Q103" s="29"/>
      <c r="R103" s="22" t="str">
        <f t="shared" ref="R103:R182" si="75">C103</f>
        <v>US20030N1019</v>
      </c>
      <c r="S103" s="22" t="str">
        <f t="shared" ref="S103:S182" si="76">D103</f>
        <v>Comcast Corp</v>
      </c>
      <c r="T103" s="22" t="str">
        <f t="shared" ref="T103:T182" si="77">E103</f>
        <v>USA</v>
      </c>
      <c r="U103" s="27" t="e">
        <f t="shared" ref="U103:U182" si="78">F103+J103+N103</f>
        <v>#REF!</v>
      </c>
      <c r="V103" s="30" t="e">
        <f t="shared" ref="V103:V182" si="79">G103+K103+O103</f>
        <v>#REF!</v>
      </c>
      <c r="W103" s="30" t="e">
        <f t="shared" ref="W103:W182" si="80">H103+L103+P103</f>
        <v>#REF!</v>
      </c>
      <c r="X103" s="30" t="e">
        <f t="shared" ref="X103:X182" si="81">I103+M103+Q103</f>
        <v>#REF!</v>
      </c>
      <c r="Y103" s="31"/>
      <c r="Z103" s="31" t="e">
        <f t="shared" ref="Z103:Z166" si="82">U103-N103-J103-F103</f>
        <v>#REF!</v>
      </c>
      <c r="AA103" s="31" t="e">
        <f t="shared" ref="AA103:AA166" si="83">V103-O103-K103-G103</f>
        <v>#REF!</v>
      </c>
      <c r="AB103" s="31" t="e">
        <f t="shared" ref="AB103:AB166" si="84">W103-P103-L103-H103</f>
        <v>#REF!</v>
      </c>
      <c r="AC103" s="31" t="e">
        <f t="shared" ref="AC103:AC166" si="85">X103-Q103-M103-I103</f>
        <v>#REF!</v>
      </c>
    </row>
    <row r="104" spans="1:29" s="16" customFormat="1">
      <c r="A104" s="22" t="str">
        <f t="shared" si="74"/>
        <v/>
      </c>
      <c r="B104" s="22"/>
      <c r="C104" s="22" t="s">
        <v>830</v>
      </c>
      <c r="D104" s="22" t="s">
        <v>625</v>
      </c>
      <c r="E104" s="22" t="s">
        <v>17</v>
      </c>
      <c r="F104" s="40">
        <v>168336</v>
      </c>
      <c r="G104" s="41">
        <v>0.01</v>
      </c>
      <c r="H104" s="41">
        <v>0.01</v>
      </c>
      <c r="I104" s="41">
        <v>86.660310730000006</v>
      </c>
      <c r="J104" s="27" t="e">
        <f>SUMIF(#REF!,C:C,#REF!)</f>
        <v>#REF!</v>
      </c>
      <c r="K104" s="30" t="e">
        <f>SUMIF(#REF!,C:C,#REF!)</f>
        <v>#REF!</v>
      </c>
      <c r="L104" s="30" t="e">
        <f>SUMIF(#REF!,C:C,#REF!)</f>
        <v>#REF!</v>
      </c>
      <c r="M104" s="29" t="e">
        <f>SUMIF(#REF!,C:C,#REF!)</f>
        <v>#REF!</v>
      </c>
      <c r="N104" s="29"/>
      <c r="O104" s="29"/>
      <c r="P104" s="29"/>
      <c r="Q104" s="29"/>
      <c r="R104" s="22" t="str">
        <f t="shared" si="75"/>
        <v>AU000000CBA7</v>
      </c>
      <c r="S104" s="22" t="str">
        <f t="shared" si="76"/>
        <v>Commonwealth Bank of Australia</v>
      </c>
      <c r="T104" s="22" t="str">
        <f t="shared" si="77"/>
        <v>Australien</v>
      </c>
      <c r="U104" s="27" t="e">
        <f t="shared" si="78"/>
        <v>#REF!</v>
      </c>
      <c r="V104" s="30" t="e">
        <f t="shared" si="79"/>
        <v>#REF!</v>
      </c>
      <c r="W104" s="30" t="e">
        <f t="shared" si="80"/>
        <v>#REF!</v>
      </c>
      <c r="X104" s="30" t="e">
        <f t="shared" si="81"/>
        <v>#REF!</v>
      </c>
      <c r="Y104" s="31"/>
      <c r="Z104" s="31" t="e">
        <f t="shared" si="82"/>
        <v>#REF!</v>
      </c>
      <c r="AA104" s="31" t="e">
        <f t="shared" si="83"/>
        <v>#REF!</v>
      </c>
      <c r="AB104" s="31" t="e">
        <f t="shared" si="84"/>
        <v>#REF!</v>
      </c>
      <c r="AC104" s="31" t="e">
        <f t="shared" si="85"/>
        <v>#REF!</v>
      </c>
    </row>
    <row r="105" spans="1:29" s="16" customFormat="1">
      <c r="A105" s="22" t="str">
        <f t="shared" si="74"/>
        <v/>
      </c>
      <c r="B105" s="22"/>
      <c r="C105" s="22" t="s">
        <v>473</v>
      </c>
      <c r="D105" s="22" t="s">
        <v>528</v>
      </c>
      <c r="E105" s="22" t="s">
        <v>20</v>
      </c>
      <c r="F105" s="40">
        <v>397506</v>
      </c>
      <c r="G105" s="41">
        <v>0.02</v>
      </c>
      <c r="H105" s="41">
        <v>0.02</v>
      </c>
      <c r="I105" s="41">
        <v>73.383972420000006</v>
      </c>
      <c r="J105" s="27" t="e">
        <f>SUMIF(#REF!,C:C,#REF!)</f>
        <v>#REF!</v>
      </c>
      <c r="K105" s="30" t="e">
        <f>SUMIF(#REF!,C:C,#REF!)</f>
        <v>#REF!</v>
      </c>
      <c r="L105" s="30" t="e">
        <f>SUMIF(#REF!,C:C,#REF!)</f>
        <v>#REF!</v>
      </c>
      <c r="M105" s="29" t="e">
        <f>SUMIF(#REF!,C:C,#REF!)</f>
        <v>#REF!</v>
      </c>
      <c r="N105" s="29"/>
      <c r="O105" s="29"/>
      <c r="P105" s="29"/>
      <c r="Q105" s="29"/>
      <c r="R105" s="22" t="str">
        <f t="shared" si="75"/>
        <v>GB00BD6K4575</v>
      </c>
      <c r="S105" s="22" t="str">
        <f t="shared" si="76"/>
        <v>Compass Group PLC</v>
      </c>
      <c r="T105" s="22" t="str">
        <f t="shared" si="77"/>
        <v>Storbritannien</v>
      </c>
      <c r="U105" s="27" t="e">
        <f t="shared" si="78"/>
        <v>#REF!</v>
      </c>
      <c r="V105" s="30" t="e">
        <f t="shared" si="79"/>
        <v>#REF!</v>
      </c>
      <c r="W105" s="30" t="e">
        <f t="shared" si="80"/>
        <v>#REF!</v>
      </c>
      <c r="X105" s="30" t="e">
        <f t="shared" si="81"/>
        <v>#REF!</v>
      </c>
      <c r="Y105" s="31"/>
      <c r="Z105" s="31" t="e">
        <f t="shared" si="82"/>
        <v>#REF!</v>
      </c>
      <c r="AA105" s="31" t="e">
        <f t="shared" si="83"/>
        <v>#REF!</v>
      </c>
      <c r="AB105" s="31" t="e">
        <f t="shared" si="84"/>
        <v>#REF!</v>
      </c>
      <c r="AC105" s="31" t="e">
        <f t="shared" si="85"/>
        <v>#REF!</v>
      </c>
    </row>
    <row r="106" spans="1:29" s="16" customFormat="1">
      <c r="A106" s="22" t="str">
        <f t="shared" si="74"/>
        <v/>
      </c>
      <c r="B106" s="22"/>
      <c r="C106" s="22" t="s">
        <v>831</v>
      </c>
      <c r="D106" s="22" t="s">
        <v>626</v>
      </c>
      <c r="E106" s="22" t="s">
        <v>16</v>
      </c>
      <c r="F106" s="40">
        <v>359100</v>
      </c>
      <c r="G106" s="41">
        <v>0.25</v>
      </c>
      <c r="H106" s="41">
        <v>0.25</v>
      </c>
      <c r="I106" s="41">
        <v>53.457913470000001</v>
      </c>
      <c r="J106" s="27" t="e">
        <f>SUMIF(#REF!,C:C,#REF!)</f>
        <v>#REF!</v>
      </c>
      <c r="K106" s="30" t="e">
        <f>SUMIF(#REF!,C:C,#REF!)</f>
        <v>#REF!</v>
      </c>
      <c r="L106" s="30" t="e">
        <f>SUMIF(#REF!,C:C,#REF!)</f>
        <v>#REF!</v>
      </c>
      <c r="M106" s="29" t="e">
        <f>SUMIF(#REF!,C:C,#REF!)</f>
        <v>#REF!</v>
      </c>
      <c r="N106" s="29"/>
      <c r="O106" s="29"/>
      <c r="P106" s="29"/>
      <c r="Q106" s="29"/>
      <c r="R106" s="22" t="str">
        <f t="shared" si="75"/>
        <v>JP3305530002</v>
      </c>
      <c r="S106" s="22" t="str">
        <f t="shared" si="76"/>
        <v>COMSYS Holdings Corp</v>
      </c>
      <c r="T106" s="22" t="str">
        <f t="shared" si="77"/>
        <v>Japan</v>
      </c>
      <c r="U106" s="27" t="e">
        <f t="shared" si="78"/>
        <v>#REF!</v>
      </c>
      <c r="V106" s="30" t="e">
        <f t="shared" si="79"/>
        <v>#REF!</v>
      </c>
      <c r="W106" s="30" t="e">
        <f t="shared" si="80"/>
        <v>#REF!</v>
      </c>
      <c r="X106" s="30" t="e">
        <f t="shared" si="81"/>
        <v>#REF!</v>
      </c>
      <c r="Y106" s="31"/>
      <c r="Z106" s="31" t="e">
        <f t="shared" si="82"/>
        <v>#REF!</v>
      </c>
      <c r="AA106" s="31" t="e">
        <f t="shared" si="83"/>
        <v>#REF!</v>
      </c>
      <c r="AB106" s="31" t="e">
        <f t="shared" si="84"/>
        <v>#REF!</v>
      </c>
      <c r="AC106" s="31" t="e">
        <f t="shared" si="85"/>
        <v>#REF!</v>
      </c>
    </row>
    <row r="107" spans="1:29" s="16" customFormat="1">
      <c r="A107" s="22" t="str">
        <f t="shared" si="74"/>
        <v/>
      </c>
      <c r="B107" s="22"/>
      <c r="C107" s="22" t="s">
        <v>360</v>
      </c>
      <c r="D107" s="22" t="s">
        <v>413</v>
      </c>
      <c r="E107" s="22" t="s">
        <v>4</v>
      </c>
      <c r="F107" s="40">
        <v>130060</v>
      </c>
      <c r="G107" s="41">
        <v>0.04</v>
      </c>
      <c r="H107" s="41">
        <v>0.04</v>
      </c>
      <c r="I107" s="41">
        <v>79.843341969999997</v>
      </c>
      <c r="J107" s="27" t="e">
        <f>SUMIF(#REF!,C:C,#REF!)</f>
        <v>#REF!</v>
      </c>
      <c r="K107" s="30" t="e">
        <f>SUMIF(#REF!,C:C,#REF!)</f>
        <v>#REF!</v>
      </c>
      <c r="L107" s="30" t="e">
        <f>SUMIF(#REF!,C:C,#REF!)</f>
        <v>#REF!</v>
      </c>
      <c r="M107" s="29" t="e">
        <f>SUMIF(#REF!,C:C,#REF!)</f>
        <v>#REF!</v>
      </c>
      <c r="N107" s="29"/>
      <c r="O107" s="29"/>
      <c r="P107" s="29"/>
      <c r="Q107" s="29"/>
      <c r="R107" s="22" t="str">
        <f t="shared" si="75"/>
        <v>US2091151041</v>
      </c>
      <c r="S107" s="22" t="str">
        <f t="shared" si="76"/>
        <v>Consolidated Edison Inc</v>
      </c>
      <c r="T107" s="22" t="str">
        <f t="shared" si="77"/>
        <v>USA</v>
      </c>
      <c r="U107" s="27" t="e">
        <f t="shared" si="78"/>
        <v>#REF!</v>
      </c>
      <c r="V107" s="30" t="e">
        <f t="shared" si="79"/>
        <v>#REF!</v>
      </c>
      <c r="W107" s="30" t="e">
        <f t="shared" si="80"/>
        <v>#REF!</v>
      </c>
      <c r="X107" s="30" t="e">
        <f t="shared" si="81"/>
        <v>#REF!</v>
      </c>
      <c r="Y107" s="31"/>
      <c r="Z107" s="31" t="e">
        <f t="shared" si="82"/>
        <v>#REF!</v>
      </c>
      <c r="AA107" s="31" t="e">
        <f t="shared" si="83"/>
        <v>#REF!</v>
      </c>
      <c r="AB107" s="31" t="e">
        <f t="shared" si="84"/>
        <v>#REF!</v>
      </c>
      <c r="AC107" s="31" t="e">
        <f t="shared" si="85"/>
        <v>#REF!</v>
      </c>
    </row>
    <row r="108" spans="1:29" s="16" customFormat="1">
      <c r="A108" s="22" t="str">
        <f t="shared" si="74"/>
        <v/>
      </c>
      <c r="B108" s="22"/>
      <c r="C108" s="22" t="s">
        <v>171</v>
      </c>
      <c r="D108" s="22" t="s">
        <v>203</v>
      </c>
      <c r="E108" s="22" t="s">
        <v>18</v>
      </c>
      <c r="F108" s="40">
        <v>4683</v>
      </c>
      <c r="G108" s="41">
        <v>0.02</v>
      </c>
      <c r="H108" s="41">
        <v>0.02</v>
      </c>
      <c r="I108" s="41">
        <v>78.736540550000001</v>
      </c>
      <c r="J108" s="27" t="e">
        <f>SUMIF(#REF!,C:C,#REF!)</f>
        <v>#REF!</v>
      </c>
      <c r="K108" s="30" t="e">
        <f>SUMIF(#REF!,C:C,#REF!)</f>
        <v>#REF!</v>
      </c>
      <c r="L108" s="30" t="e">
        <f>SUMIF(#REF!,C:C,#REF!)</f>
        <v>#REF!</v>
      </c>
      <c r="M108" s="29" t="e">
        <f>SUMIF(#REF!,C:C,#REF!)</f>
        <v>#REF!</v>
      </c>
      <c r="N108" s="29"/>
      <c r="O108" s="29"/>
      <c r="P108" s="29"/>
      <c r="Q108" s="29"/>
      <c r="R108" s="22" t="str">
        <f t="shared" si="75"/>
        <v>CA21037X1006</v>
      </c>
      <c r="S108" s="22" t="str">
        <f t="shared" si="76"/>
        <v>Constellation Software Inc/Canada</v>
      </c>
      <c r="T108" s="22" t="str">
        <f t="shared" si="77"/>
        <v>Canada</v>
      </c>
      <c r="U108" s="27" t="e">
        <f t="shared" si="78"/>
        <v>#REF!</v>
      </c>
      <c r="V108" s="30" t="e">
        <f t="shared" si="79"/>
        <v>#REF!</v>
      </c>
      <c r="W108" s="30" t="e">
        <f t="shared" si="80"/>
        <v>#REF!</v>
      </c>
      <c r="X108" s="30" t="e">
        <f t="shared" si="81"/>
        <v>#REF!</v>
      </c>
      <c r="Y108" s="31"/>
      <c r="Z108" s="31" t="e">
        <f t="shared" si="82"/>
        <v>#REF!</v>
      </c>
      <c r="AA108" s="31" t="e">
        <f t="shared" si="83"/>
        <v>#REF!</v>
      </c>
      <c r="AB108" s="31" t="e">
        <f t="shared" si="84"/>
        <v>#REF!</v>
      </c>
      <c r="AC108" s="31" t="e">
        <f t="shared" si="85"/>
        <v>#REF!</v>
      </c>
    </row>
    <row r="109" spans="1:29" s="16" customFormat="1">
      <c r="A109" s="22" t="str">
        <f t="shared" si="74"/>
        <v/>
      </c>
      <c r="B109" s="22"/>
      <c r="C109" s="22" t="s">
        <v>832</v>
      </c>
      <c r="D109" s="22" t="s">
        <v>627</v>
      </c>
      <c r="E109" s="22" t="s">
        <v>78</v>
      </c>
      <c r="F109" s="40">
        <v>2242809</v>
      </c>
      <c r="G109" s="41">
        <v>0.05</v>
      </c>
      <c r="H109" s="41">
        <v>0.05</v>
      </c>
      <c r="I109" s="41">
        <v>0.16087507000000001</v>
      </c>
      <c r="J109" s="27" t="e">
        <f>SUMIF(#REF!,C:C,#REF!)</f>
        <v>#REF!</v>
      </c>
      <c r="K109" s="30" t="e">
        <f>SUMIF(#REF!,C:C,#REF!)</f>
        <v>#REF!</v>
      </c>
      <c r="L109" s="30" t="e">
        <f>SUMIF(#REF!,C:C,#REF!)</f>
        <v>#REF!</v>
      </c>
      <c r="M109" s="29" t="e">
        <f>SUMIF(#REF!,C:C,#REF!)</f>
        <v>#REF!</v>
      </c>
      <c r="N109" s="29"/>
      <c r="O109" s="29"/>
      <c r="P109" s="29"/>
      <c r="Q109" s="29"/>
      <c r="R109" s="22" t="str">
        <f t="shared" si="75"/>
        <v>MX01CT0D0002</v>
      </c>
      <c r="S109" s="22" t="str">
        <f t="shared" si="76"/>
        <v>Controladora AXTEL SAB DE CV</v>
      </c>
      <c r="T109" s="22" t="str">
        <f t="shared" si="77"/>
        <v>Mexico</v>
      </c>
      <c r="U109" s="27" t="e">
        <f t="shared" si="78"/>
        <v>#REF!</v>
      </c>
      <c r="V109" s="30" t="e">
        <f t="shared" si="79"/>
        <v>#REF!</v>
      </c>
      <c r="W109" s="30" t="e">
        <f t="shared" si="80"/>
        <v>#REF!</v>
      </c>
      <c r="X109" s="30" t="e">
        <f t="shared" si="81"/>
        <v>#REF!</v>
      </c>
      <c r="Y109" s="31"/>
      <c r="Z109" s="31" t="e">
        <f t="shared" si="82"/>
        <v>#REF!</v>
      </c>
      <c r="AA109" s="31" t="e">
        <f t="shared" si="83"/>
        <v>#REF!</v>
      </c>
      <c r="AB109" s="31" t="e">
        <f t="shared" si="84"/>
        <v>#REF!</v>
      </c>
      <c r="AC109" s="31" t="e">
        <f t="shared" si="85"/>
        <v>#REF!</v>
      </c>
    </row>
    <row r="110" spans="1:29" s="16" customFormat="1">
      <c r="A110" s="22" t="str">
        <f t="shared" si="74"/>
        <v/>
      </c>
      <c r="B110" s="22"/>
      <c r="C110" s="19" t="s">
        <v>833</v>
      </c>
      <c r="D110" s="22" t="s">
        <v>628</v>
      </c>
      <c r="E110" s="22" t="s">
        <v>4</v>
      </c>
      <c r="F110" s="40">
        <v>238941</v>
      </c>
      <c r="G110" s="41">
        <v>0.02</v>
      </c>
      <c r="H110" s="41">
        <v>0.02</v>
      </c>
      <c r="I110" s="41">
        <v>79.010265160000003</v>
      </c>
      <c r="J110" s="27" t="e">
        <f>SUMIF(#REF!,C:C,#REF!)</f>
        <v>#REF!</v>
      </c>
      <c r="K110" s="30" t="e">
        <f>SUMIF(#REF!,C:C,#REF!)</f>
        <v>#REF!</v>
      </c>
      <c r="L110" s="30" t="e">
        <f>SUMIF(#REF!,C:C,#REF!)</f>
        <v>#REF!</v>
      </c>
      <c r="M110" s="29" t="e">
        <f>SUMIF(#REF!,C:C,#REF!)</f>
        <v>#REF!</v>
      </c>
      <c r="N110" s="29"/>
      <c r="O110" s="29"/>
      <c r="P110" s="29"/>
      <c r="Q110" s="29"/>
      <c r="R110" s="22" t="str">
        <f t="shared" si="75"/>
        <v>US2172041061</v>
      </c>
      <c r="S110" s="22" t="str">
        <f t="shared" si="76"/>
        <v>Copart Inc</v>
      </c>
      <c r="T110" s="22" t="str">
        <f t="shared" si="77"/>
        <v>USA</v>
      </c>
      <c r="U110" s="27" t="e">
        <f t="shared" si="78"/>
        <v>#REF!</v>
      </c>
      <c r="V110" s="30" t="e">
        <f t="shared" si="79"/>
        <v>#REF!</v>
      </c>
      <c r="W110" s="30" t="e">
        <f t="shared" si="80"/>
        <v>#REF!</v>
      </c>
      <c r="X110" s="30" t="e">
        <f t="shared" si="81"/>
        <v>#REF!</v>
      </c>
      <c r="Y110" s="31"/>
      <c r="Z110" s="31" t="e">
        <f t="shared" si="82"/>
        <v>#REF!</v>
      </c>
      <c r="AA110" s="31" t="e">
        <f t="shared" si="83"/>
        <v>#REF!</v>
      </c>
      <c r="AB110" s="31" t="e">
        <f t="shared" si="84"/>
        <v>#REF!</v>
      </c>
      <c r="AC110" s="31" t="e">
        <f t="shared" si="85"/>
        <v>#REF!</v>
      </c>
    </row>
    <row r="111" spans="1:29" s="16" customFormat="1">
      <c r="A111" s="22" t="str">
        <f t="shared" si="74"/>
        <v/>
      </c>
      <c r="B111" s="22"/>
      <c r="C111" s="22" t="s">
        <v>834</v>
      </c>
      <c r="D111" s="22" t="s">
        <v>629</v>
      </c>
      <c r="E111" s="22" t="s">
        <v>4</v>
      </c>
      <c r="F111" s="40">
        <v>48697</v>
      </c>
      <c r="G111" s="41">
        <v>0.03</v>
      </c>
      <c r="H111" s="41">
        <v>0.03</v>
      </c>
      <c r="I111" s="41">
        <v>78.728395829999997</v>
      </c>
      <c r="J111" s="27" t="e">
        <f>SUMIF(#REF!,C:C,#REF!)</f>
        <v>#REF!</v>
      </c>
      <c r="K111" s="30" t="e">
        <f>SUMIF(#REF!,C:C,#REF!)</f>
        <v>#REF!</v>
      </c>
      <c r="L111" s="30" t="e">
        <f>SUMIF(#REF!,C:C,#REF!)</f>
        <v>#REF!</v>
      </c>
      <c r="M111" s="29" t="e">
        <f>SUMIF(#REF!,C:C,#REF!)</f>
        <v>#REF!</v>
      </c>
      <c r="N111" s="29"/>
      <c r="O111" s="29"/>
      <c r="P111" s="29"/>
      <c r="Q111" s="29"/>
      <c r="R111" s="22" t="str">
        <f t="shared" si="75"/>
        <v>US2310211063</v>
      </c>
      <c r="S111" s="22" t="str">
        <f t="shared" si="76"/>
        <v>Cummins Inc</v>
      </c>
      <c r="T111" s="22" t="str">
        <f t="shared" si="77"/>
        <v>USA</v>
      </c>
      <c r="U111" s="27" t="e">
        <f t="shared" si="78"/>
        <v>#REF!</v>
      </c>
      <c r="V111" s="30" t="e">
        <f t="shared" si="79"/>
        <v>#REF!</v>
      </c>
      <c r="W111" s="30" t="e">
        <f t="shared" si="80"/>
        <v>#REF!</v>
      </c>
      <c r="X111" s="30" t="e">
        <f t="shared" si="81"/>
        <v>#REF!</v>
      </c>
      <c r="Y111" s="31"/>
      <c r="Z111" s="31" t="e">
        <f t="shared" si="82"/>
        <v>#REF!</v>
      </c>
      <c r="AA111" s="31" t="e">
        <f t="shared" si="83"/>
        <v>#REF!</v>
      </c>
      <c r="AB111" s="31" t="e">
        <f t="shared" si="84"/>
        <v>#REF!</v>
      </c>
      <c r="AC111" s="31" t="e">
        <f t="shared" si="85"/>
        <v>#REF!</v>
      </c>
    </row>
    <row r="112" spans="1:29" s="16" customFormat="1">
      <c r="A112" s="22" t="str">
        <f t="shared" si="74"/>
        <v/>
      </c>
      <c r="B112" s="22"/>
      <c r="C112" s="22" t="s">
        <v>361</v>
      </c>
      <c r="D112" s="22" t="s">
        <v>414</v>
      </c>
      <c r="E112" s="22" t="s">
        <v>4</v>
      </c>
      <c r="F112" s="40">
        <v>52688</v>
      </c>
      <c r="G112" s="41">
        <v>0.13999999999999999</v>
      </c>
      <c r="H112" s="41">
        <v>0.13999999999999999</v>
      </c>
      <c r="I112" s="41">
        <v>79.214405869999993</v>
      </c>
      <c r="J112" s="27" t="e">
        <f>SUMIF(#REF!,C:C,#REF!)</f>
        <v>#REF!</v>
      </c>
      <c r="K112" s="30" t="e">
        <f>SUMIF(#REF!,C:C,#REF!)</f>
        <v>#REF!</v>
      </c>
      <c r="L112" s="30" t="e">
        <f>SUMIF(#REF!,C:C,#REF!)</f>
        <v>#REF!</v>
      </c>
      <c r="M112" s="29" t="e">
        <f>SUMIF(#REF!,C:C,#REF!)</f>
        <v>#REF!</v>
      </c>
      <c r="N112" s="29"/>
      <c r="O112" s="29"/>
      <c r="P112" s="29"/>
      <c r="Q112" s="29"/>
      <c r="R112" s="22" t="str">
        <f t="shared" si="75"/>
        <v>US2315611010</v>
      </c>
      <c r="S112" s="22" t="str">
        <f t="shared" si="76"/>
        <v>Curtiss-Wright Corp</v>
      </c>
      <c r="T112" s="22" t="str">
        <f t="shared" si="77"/>
        <v>USA</v>
      </c>
      <c r="U112" s="27" t="e">
        <f t="shared" si="78"/>
        <v>#REF!</v>
      </c>
      <c r="V112" s="30" t="e">
        <f t="shared" si="79"/>
        <v>#REF!</v>
      </c>
      <c r="W112" s="30" t="e">
        <f t="shared" si="80"/>
        <v>#REF!</v>
      </c>
      <c r="X112" s="30" t="e">
        <f t="shared" si="81"/>
        <v>#REF!</v>
      </c>
      <c r="Y112" s="31"/>
      <c r="Z112" s="31" t="e">
        <f t="shared" si="82"/>
        <v>#REF!</v>
      </c>
      <c r="AA112" s="31" t="e">
        <f t="shared" si="83"/>
        <v>#REF!</v>
      </c>
      <c r="AB112" s="31" t="e">
        <f t="shared" si="84"/>
        <v>#REF!</v>
      </c>
      <c r="AC112" s="31" t="e">
        <f t="shared" si="85"/>
        <v>#REF!</v>
      </c>
    </row>
    <row r="113" spans="1:29" s="16" customFormat="1">
      <c r="A113" s="22" t="str">
        <f t="shared" si="74"/>
        <v/>
      </c>
      <c r="B113" s="22"/>
      <c r="C113" s="22" t="s">
        <v>835</v>
      </c>
      <c r="D113" s="22" t="s">
        <v>630</v>
      </c>
      <c r="E113" s="22" t="s">
        <v>16</v>
      </c>
      <c r="F113" s="40">
        <v>283100</v>
      </c>
      <c r="G113" s="41">
        <v>0.09</v>
      </c>
      <c r="H113" s="41">
        <v>0.09</v>
      </c>
      <c r="I113" s="41">
        <v>56.548939349999998</v>
      </c>
      <c r="J113" s="27" t="e">
        <f>SUMIF(#REF!,C:C,#REF!)</f>
        <v>#REF!</v>
      </c>
      <c r="K113" s="30" t="e">
        <f>SUMIF(#REF!,C:C,#REF!)</f>
        <v>#REF!</v>
      </c>
      <c r="L113" s="30" t="e">
        <f>SUMIF(#REF!,C:C,#REF!)</f>
        <v>#REF!</v>
      </c>
      <c r="M113" s="29" t="e">
        <f>SUMIF(#REF!,C:C,#REF!)</f>
        <v>#REF!</v>
      </c>
      <c r="N113" s="29"/>
      <c r="O113" s="29"/>
      <c r="P113" s="29"/>
      <c r="Q113" s="29"/>
      <c r="R113" s="22" t="str">
        <f t="shared" si="75"/>
        <v>JP3493800001</v>
      </c>
      <c r="S113" s="22" t="str">
        <f t="shared" si="76"/>
        <v>Dai Nippon Printing Co Ltd</v>
      </c>
      <c r="T113" s="22" t="str">
        <f t="shared" si="77"/>
        <v>Japan</v>
      </c>
      <c r="U113" s="27" t="e">
        <f t="shared" si="78"/>
        <v>#REF!</v>
      </c>
      <c r="V113" s="30" t="e">
        <f t="shared" si="79"/>
        <v>#REF!</v>
      </c>
      <c r="W113" s="30" t="e">
        <f t="shared" si="80"/>
        <v>#REF!</v>
      </c>
      <c r="X113" s="30" t="e">
        <f t="shared" si="81"/>
        <v>#REF!</v>
      </c>
      <c r="Y113" s="31"/>
      <c r="Z113" s="31" t="e">
        <f t="shared" si="82"/>
        <v>#REF!</v>
      </c>
      <c r="AA113" s="31" t="e">
        <f t="shared" si="83"/>
        <v>#REF!</v>
      </c>
      <c r="AB113" s="31" t="e">
        <f t="shared" si="84"/>
        <v>#REF!</v>
      </c>
      <c r="AC113" s="31" t="e">
        <f t="shared" si="85"/>
        <v>#REF!</v>
      </c>
    </row>
    <row r="114" spans="1:29" s="16" customFormat="1">
      <c r="A114" s="22" t="str">
        <f t="shared" si="74"/>
        <v/>
      </c>
      <c r="B114" s="22"/>
      <c r="C114" s="22" t="s">
        <v>254</v>
      </c>
      <c r="D114" s="22" t="s">
        <v>297</v>
      </c>
      <c r="E114" s="22" t="s">
        <v>16</v>
      </c>
      <c r="F114" s="40">
        <v>278300</v>
      </c>
      <c r="G114" s="41">
        <v>0.04</v>
      </c>
      <c r="H114" s="41">
        <v>0.04</v>
      </c>
      <c r="I114" s="41">
        <v>56.908961419999997</v>
      </c>
      <c r="J114" s="27" t="e">
        <f>SUMIF(#REF!,C:C,#REF!)</f>
        <v>#REF!</v>
      </c>
      <c r="K114" s="30" t="e">
        <f>SUMIF(#REF!,C:C,#REF!)</f>
        <v>#REF!</v>
      </c>
      <c r="L114" s="30" t="e">
        <f>SUMIF(#REF!,C:C,#REF!)</f>
        <v>#REF!</v>
      </c>
      <c r="M114" s="29" t="e">
        <f>SUMIF(#REF!,C:C,#REF!)</f>
        <v>#REF!</v>
      </c>
      <c r="N114" s="29"/>
      <c r="O114" s="29"/>
      <c r="P114" s="29"/>
      <c r="Q114" s="29"/>
      <c r="R114" s="22" t="str">
        <f t="shared" si="75"/>
        <v>JP3505000004</v>
      </c>
      <c r="S114" s="22" t="str">
        <f t="shared" si="76"/>
        <v>Daiwa House Industry Co Ltd</v>
      </c>
      <c r="T114" s="22" t="str">
        <f t="shared" si="77"/>
        <v>Japan</v>
      </c>
      <c r="U114" s="27" t="e">
        <f t="shared" si="78"/>
        <v>#REF!</v>
      </c>
      <c r="V114" s="30" t="e">
        <f t="shared" si="79"/>
        <v>#REF!</v>
      </c>
      <c r="W114" s="30" t="e">
        <f t="shared" si="80"/>
        <v>#REF!</v>
      </c>
      <c r="X114" s="30" t="e">
        <f t="shared" si="81"/>
        <v>#REF!</v>
      </c>
      <c r="Y114" s="31"/>
      <c r="Z114" s="31" t="e">
        <f t="shared" si="82"/>
        <v>#REF!</v>
      </c>
      <c r="AA114" s="31" t="e">
        <f t="shared" si="83"/>
        <v>#REF!</v>
      </c>
      <c r="AB114" s="31" t="e">
        <f t="shared" si="84"/>
        <v>#REF!</v>
      </c>
      <c r="AC114" s="31" t="e">
        <f t="shared" si="85"/>
        <v>#REF!</v>
      </c>
    </row>
    <row r="115" spans="1:29" s="16" customFormat="1">
      <c r="A115" s="22"/>
      <c r="B115" s="22"/>
      <c r="C115" s="22" t="s">
        <v>362</v>
      </c>
      <c r="D115" s="22" t="s">
        <v>415</v>
      </c>
      <c r="E115" s="22" t="s">
        <v>218</v>
      </c>
      <c r="F115" s="40">
        <v>1955322</v>
      </c>
      <c r="G115" s="41">
        <v>0.01</v>
      </c>
      <c r="H115" s="41">
        <v>0.01</v>
      </c>
      <c r="I115" s="41">
        <v>13.414336309999999</v>
      </c>
      <c r="J115" s="27" t="e">
        <f>SUMIF(#REF!,C:C,#REF!)</f>
        <v>#REF!</v>
      </c>
      <c r="K115" s="30" t="e">
        <f>SUMIF(#REF!,C:C,#REF!)</f>
        <v>#REF!</v>
      </c>
      <c r="L115" s="30" t="e">
        <f>SUMIF(#REF!,C:C,#REF!)</f>
        <v>#REF!</v>
      </c>
      <c r="M115" s="29" t="e">
        <f>SUMIF(#REF!,C:C,#REF!)</f>
        <v>#REF!</v>
      </c>
      <c r="N115" s="29"/>
      <c r="O115" s="29"/>
      <c r="P115" s="29"/>
      <c r="Q115" s="29"/>
      <c r="R115" s="22" t="str">
        <f t="shared" si="75"/>
        <v>CNE000001NG4</v>
      </c>
      <c r="S115" s="22" t="str">
        <f t="shared" si="76"/>
        <v>Daqin Railway Co Ltd</v>
      </c>
      <c r="T115" s="22" t="str">
        <f t="shared" si="77"/>
        <v>Kina</v>
      </c>
      <c r="U115" s="27" t="e">
        <f t="shared" si="78"/>
        <v>#REF!</v>
      </c>
      <c r="V115" s="30" t="e">
        <f t="shared" si="79"/>
        <v>#REF!</v>
      </c>
      <c r="W115" s="30" t="e">
        <f t="shared" si="80"/>
        <v>#REF!</v>
      </c>
      <c r="X115" s="30" t="e">
        <f t="shared" si="81"/>
        <v>#REF!</v>
      </c>
      <c r="Y115" s="31"/>
      <c r="Z115" s="31" t="e">
        <f t="shared" si="82"/>
        <v>#REF!</v>
      </c>
      <c r="AA115" s="31" t="e">
        <f t="shared" si="83"/>
        <v>#REF!</v>
      </c>
      <c r="AB115" s="31" t="e">
        <f t="shared" si="84"/>
        <v>#REF!</v>
      </c>
      <c r="AC115" s="31" t="e">
        <f t="shared" si="85"/>
        <v>#REF!</v>
      </c>
    </row>
    <row r="116" spans="1:29" s="16" customFormat="1">
      <c r="A116" s="22" t="str">
        <f t="shared" si="74"/>
        <v/>
      </c>
      <c r="B116" s="22"/>
      <c r="C116" s="22" t="s">
        <v>836</v>
      </c>
      <c r="D116" s="22" t="s">
        <v>631</v>
      </c>
      <c r="E116" s="22" t="s">
        <v>4</v>
      </c>
      <c r="F116" s="40">
        <v>71412</v>
      </c>
      <c r="G116" s="41">
        <v>0.06</v>
      </c>
      <c r="H116" s="41">
        <v>0.06</v>
      </c>
      <c r="I116" s="41">
        <v>79.178181330000001</v>
      </c>
      <c r="J116" s="27" t="e">
        <f>SUMIF(#REF!,C:C,#REF!)</f>
        <v>#REF!</v>
      </c>
      <c r="K116" s="30" t="e">
        <f>SUMIF(#REF!,C:C,#REF!)</f>
        <v>#REF!</v>
      </c>
      <c r="L116" s="30" t="e">
        <f>SUMIF(#REF!,C:C,#REF!)</f>
        <v>#REF!</v>
      </c>
      <c r="M116" s="29" t="e">
        <f>SUMIF(#REF!,C:C,#REF!)</f>
        <v>#REF!</v>
      </c>
      <c r="N116" s="29"/>
      <c r="O116" s="29"/>
      <c r="P116" s="29"/>
      <c r="Q116" s="29"/>
      <c r="R116" s="22" t="str">
        <f t="shared" si="75"/>
        <v>US2371941053</v>
      </c>
      <c r="S116" s="22" t="str">
        <f t="shared" si="76"/>
        <v>Darden Restaurants Inc</v>
      </c>
      <c r="T116" s="22" t="str">
        <f t="shared" si="77"/>
        <v>USA</v>
      </c>
      <c r="U116" s="27" t="e">
        <f t="shared" si="78"/>
        <v>#REF!</v>
      </c>
      <c r="V116" s="30" t="e">
        <f t="shared" si="79"/>
        <v>#REF!</v>
      </c>
      <c r="W116" s="30" t="e">
        <f t="shared" si="80"/>
        <v>#REF!</v>
      </c>
      <c r="X116" s="30" t="e">
        <f t="shared" si="81"/>
        <v>#REF!</v>
      </c>
      <c r="Y116" s="31"/>
      <c r="Z116" s="31" t="e">
        <f t="shared" si="82"/>
        <v>#REF!</v>
      </c>
      <c r="AA116" s="31" t="e">
        <f t="shared" si="83"/>
        <v>#REF!</v>
      </c>
      <c r="AB116" s="31" t="e">
        <f t="shared" si="84"/>
        <v>#REF!</v>
      </c>
      <c r="AC116" s="31" t="e">
        <f t="shared" si="85"/>
        <v>#REF!</v>
      </c>
    </row>
    <row r="117" spans="1:29" s="16" customFormat="1">
      <c r="A117" s="22" t="str">
        <f t="shared" si="74"/>
        <v/>
      </c>
      <c r="B117" s="22"/>
      <c r="C117" s="22" t="s">
        <v>837</v>
      </c>
      <c r="D117" s="22" t="s">
        <v>632</v>
      </c>
      <c r="E117" s="22" t="s">
        <v>9</v>
      </c>
      <c r="F117" s="40">
        <v>1200014</v>
      </c>
      <c r="G117" s="41">
        <v>0.1</v>
      </c>
      <c r="H117" s="41">
        <v>0.1</v>
      </c>
      <c r="I117" s="41">
        <v>71.993901980000004</v>
      </c>
      <c r="J117" s="27" t="e">
        <f>SUMIF(#REF!,C:C,#REF!)</f>
        <v>#REF!</v>
      </c>
      <c r="K117" s="30" t="e">
        <f>SUMIF(#REF!,C:C,#REF!)</f>
        <v>#REF!</v>
      </c>
      <c r="L117" s="30" t="e">
        <f>SUMIF(#REF!,C:C,#REF!)</f>
        <v>#REF!</v>
      </c>
      <c r="M117" s="29" t="e">
        <f>SUMIF(#REF!,C:C,#REF!)</f>
        <v>#REF!</v>
      </c>
      <c r="N117" s="29"/>
      <c r="O117" s="29"/>
      <c r="P117" s="29"/>
      <c r="Q117" s="29"/>
      <c r="R117" s="22" t="str">
        <f t="shared" si="75"/>
        <v>DE0008232125</v>
      </c>
      <c r="S117" s="22" t="str">
        <f t="shared" si="76"/>
        <v>Deutsche Lufthansa AG</v>
      </c>
      <c r="T117" s="22" t="str">
        <f t="shared" si="77"/>
        <v>Tyskland</v>
      </c>
      <c r="U117" s="27" t="e">
        <f t="shared" si="78"/>
        <v>#REF!</v>
      </c>
      <c r="V117" s="30" t="e">
        <f t="shared" si="79"/>
        <v>#REF!</v>
      </c>
      <c r="W117" s="30" t="e">
        <f t="shared" si="80"/>
        <v>#REF!</v>
      </c>
      <c r="X117" s="30" t="e">
        <f t="shared" si="81"/>
        <v>#REF!</v>
      </c>
      <c r="Y117" s="31"/>
      <c r="Z117" s="31" t="e">
        <f t="shared" si="82"/>
        <v>#REF!</v>
      </c>
      <c r="AA117" s="31" t="e">
        <f t="shared" si="83"/>
        <v>#REF!</v>
      </c>
      <c r="AB117" s="31" t="e">
        <f t="shared" si="84"/>
        <v>#REF!</v>
      </c>
      <c r="AC117" s="31" t="e">
        <f t="shared" si="85"/>
        <v>#REF!</v>
      </c>
    </row>
    <row r="118" spans="1:29" s="16" customFormat="1">
      <c r="A118" s="22"/>
      <c r="B118" s="22"/>
      <c r="C118" s="22" t="s">
        <v>363</v>
      </c>
      <c r="D118" s="22" t="s">
        <v>416</v>
      </c>
      <c r="E118" s="22" t="s">
        <v>9</v>
      </c>
      <c r="F118" s="40">
        <v>447477</v>
      </c>
      <c r="G118" s="41">
        <v>0.01</v>
      </c>
      <c r="H118" s="41">
        <v>0.01</v>
      </c>
      <c r="I118" s="41">
        <v>72.552337829999999</v>
      </c>
      <c r="J118" s="27" t="e">
        <f>SUMIF(#REF!,C:C,#REF!)</f>
        <v>#REF!</v>
      </c>
      <c r="K118" s="30" t="e">
        <f>SUMIF(#REF!,C:C,#REF!)</f>
        <v>#REF!</v>
      </c>
      <c r="L118" s="30" t="e">
        <f>SUMIF(#REF!,C:C,#REF!)</f>
        <v>#REF!</v>
      </c>
      <c r="M118" s="29" t="e">
        <f>SUMIF(#REF!,C:C,#REF!)</f>
        <v>#REF!</v>
      </c>
      <c r="N118" s="29"/>
      <c r="O118" s="29"/>
      <c r="P118" s="29"/>
      <c r="Q118" s="29"/>
      <c r="R118" s="22" t="str">
        <f t="shared" si="75"/>
        <v>DE0005557508</v>
      </c>
      <c r="S118" s="22" t="str">
        <f t="shared" si="76"/>
        <v>Deutsche Telekom AG</v>
      </c>
      <c r="T118" s="22" t="str">
        <f t="shared" si="77"/>
        <v>Tyskland</v>
      </c>
      <c r="U118" s="27" t="e">
        <f t="shared" si="78"/>
        <v>#REF!</v>
      </c>
      <c r="V118" s="30" t="e">
        <f t="shared" si="79"/>
        <v>#REF!</v>
      </c>
      <c r="W118" s="30" t="e">
        <f t="shared" si="80"/>
        <v>#REF!</v>
      </c>
      <c r="X118" s="30" t="e">
        <f t="shared" si="81"/>
        <v>#REF!</v>
      </c>
      <c r="Y118" s="31"/>
      <c r="Z118" s="31" t="e">
        <f t="shared" si="82"/>
        <v>#REF!</v>
      </c>
      <c r="AA118" s="31" t="e">
        <f t="shared" si="83"/>
        <v>#REF!</v>
      </c>
      <c r="AB118" s="31" t="e">
        <f t="shared" si="84"/>
        <v>#REF!</v>
      </c>
      <c r="AC118" s="31" t="e">
        <f t="shared" si="85"/>
        <v>#REF!</v>
      </c>
    </row>
    <row r="119" spans="1:29" s="16" customFormat="1">
      <c r="A119" s="22" t="str">
        <f t="shared" si="74"/>
        <v/>
      </c>
      <c r="B119" s="22"/>
      <c r="C119" s="22" t="s">
        <v>474</v>
      </c>
      <c r="D119" s="22" t="s">
        <v>633</v>
      </c>
      <c r="E119" s="22" t="s">
        <v>19</v>
      </c>
      <c r="F119" s="40">
        <v>521856</v>
      </c>
      <c r="G119" s="41">
        <v>0.03</v>
      </c>
      <c r="H119" s="41">
        <v>0.03</v>
      </c>
      <c r="I119" s="41">
        <v>74.901570019999994</v>
      </c>
      <c r="J119" s="27" t="e">
        <f>SUMIF(#REF!,C:C,#REF!)</f>
        <v>#REF!</v>
      </c>
      <c r="K119" s="30" t="e">
        <f>SUMIF(#REF!,C:C,#REF!)</f>
        <v>#REF!</v>
      </c>
      <c r="L119" s="30" t="e">
        <f>SUMIF(#REF!,C:C,#REF!)</f>
        <v>#REF!</v>
      </c>
      <c r="M119" s="29" t="e">
        <f>SUMIF(#REF!,C:C,#REF!)</f>
        <v>#REF!</v>
      </c>
      <c r="N119" s="29"/>
      <c r="O119" s="29"/>
      <c r="P119" s="29"/>
      <c r="Q119" s="29"/>
      <c r="R119" s="22" t="str">
        <f t="shared" si="75"/>
        <v>NO0010161896</v>
      </c>
      <c r="S119" s="22" t="str">
        <f t="shared" si="76"/>
        <v>DNB Bank ASA</v>
      </c>
      <c r="T119" s="22" t="str">
        <f t="shared" si="77"/>
        <v>Norge</v>
      </c>
      <c r="U119" s="27" t="e">
        <f t="shared" si="78"/>
        <v>#REF!</v>
      </c>
      <c r="V119" s="30" t="e">
        <f t="shared" si="79"/>
        <v>#REF!</v>
      </c>
      <c r="W119" s="30" t="e">
        <f t="shared" si="80"/>
        <v>#REF!</v>
      </c>
      <c r="X119" s="30" t="e">
        <f t="shared" si="81"/>
        <v>#REF!</v>
      </c>
      <c r="Y119" s="31"/>
      <c r="Z119" s="31" t="e">
        <f t="shared" si="82"/>
        <v>#REF!</v>
      </c>
      <c r="AA119" s="31" t="e">
        <f t="shared" si="83"/>
        <v>#REF!</v>
      </c>
      <c r="AB119" s="31" t="e">
        <f t="shared" si="84"/>
        <v>#REF!</v>
      </c>
      <c r="AC119" s="31" t="e">
        <f t="shared" si="85"/>
        <v>#REF!</v>
      </c>
    </row>
    <row r="120" spans="1:29" s="16" customFormat="1">
      <c r="A120" s="22" t="str">
        <f t="shared" si="74"/>
        <v/>
      </c>
      <c r="B120" s="22"/>
      <c r="C120" s="22" t="s">
        <v>838</v>
      </c>
      <c r="D120" s="22" t="s">
        <v>634</v>
      </c>
      <c r="E120" s="22" t="s">
        <v>4</v>
      </c>
      <c r="F120" s="40">
        <v>135116</v>
      </c>
      <c r="G120" s="41">
        <v>0.22999999999999998</v>
      </c>
      <c r="H120" s="41">
        <v>0.22999999999999998</v>
      </c>
      <c r="I120" s="41">
        <v>78.579639470000004</v>
      </c>
      <c r="J120" s="27" t="e">
        <f>SUMIF(#REF!,C:C,#REF!)</f>
        <v>#REF!</v>
      </c>
      <c r="K120" s="30" t="e">
        <f>SUMIF(#REF!,C:C,#REF!)</f>
        <v>#REF!</v>
      </c>
      <c r="L120" s="30" t="e">
        <f>SUMIF(#REF!,C:C,#REF!)</f>
        <v>#REF!</v>
      </c>
      <c r="M120" s="29" t="e">
        <f>SUMIF(#REF!,C:C,#REF!)</f>
        <v>#REF!</v>
      </c>
      <c r="N120" s="29"/>
      <c r="O120" s="29"/>
      <c r="P120" s="29"/>
      <c r="Q120" s="29"/>
      <c r="R120" s="22" t="str">
        <f t="shared" si="75"/>
        <v>US25659T1079</v>
      </c>
      <c r="S120" s="22" t="str">
        <f t="shared" si="76"/>
        <v>Dolby Laboratories Inc</v>
      </c>
      <c r="T120" s="22" t="str">
        <f t="shared" si="77"/>
        <v>USA</v>
      </c>
      <c r="U120" s="27" t="e">
        <f t="shared" si="78"/>
        <v>#REF!</v>
      </c>
      <c r="V120" s="30" t="e">
        <f t="shared" si="79"/>
        <v>#REF!</v>
      </c>
      <c r="W120" s="30" t="e">
        <f t="shared" si="80"/>
        <v>#REF!</v>
      </c>
      <c r="X120" s="30" t="e">
        <f t="shared" si="81"/>
        <v>#REF!</v>
      </c>
      <c r="Y120" s="31"/>
      <c r="Z120" s="31" t="e">
        <f t="shared" si="82"/>
        <v>#REF!</v>
      </c>
      <c r="AA120" s="31" t="e">
        <f t="shared" si="83"/>
        <v>#REF!</v>
      </c>
      <c r="AB120" s="31" t="e">
        <f t="shared" si="84"/>
        <v>#REF!</v>
      </c>
      <c r="AC120" s="31" t="e">
        <f t="shared" si="85"/>
        <v>#REF!</v>
      </c>
    </row>
    <row r="121" spans="1:29" s="16" customFormat="1">
      <c r="A121" s="22"/>
      <c r="B121" s="22"/>
      <c r="C121" s="22" t="s">
        <v>839</v>
      </c>
      <c r="D121" s="22" t="s">
        <v>635</v>
      </c>
      <c r="E121" s="22" t="s">
        <v>18</v>
      </c>
      <c r="F121" s="40">
        <v>163495</v>
      </c>
      <c r="G121" s="41">
        <v>0.06</v>
      </c>
      <c r="H121" s="41">
        <v>0.06</v>
      </c>
      <c r="I121" s="41">
        <v>79.899391640000005</v>
      </c>
      <c r="J121" s="27" t="e">
        <f>SUMIF(#REF!,C:C,#REF!)</f>
        <v>#REF!</v>
      </c>
      <c r="K121" s="30" t="e">
        <f>SUMIF(#REF!,C:C,#REF!)</f>
        <v>#REF!</v>
      </c>
      <c r="L121" s="30" t="e">
        <f>SUMIF(#REF!,C:C,#REF!)</f>
        <v>#REF!</v>
      </c>
      <c r="M121" s="29" t="e">
        <f>SUMIF(#REF!,C:C,#REF!)</f>
        <v>#REF!</v>
      </c>
      <c r="N121" s="29"/>
      <c r="O121" s="29"/>
      <c r="P121" s="29"/>
      <c r="Q121" s="29"/>
      <c r="R121" s="22" t="str">
        <f t="shared" si="75"/>
        <v>CA25675T1075</v>
      </c>
      <c r="S121" s="22" t="str">
        <f t="shared" si="76"/>
        <v>Dollarama Inc</v>
      </c>
      <c r="T121" s="22" t="str">
        <f t="shared" si="77"/>
        <v>Canada</v>
      </c>
      <c r="U121" s="27" t="e">
        <f t="shared" si="78"/>
        <v>#REF!</v>
      </c>
      <c r="V121" s="30" t="e">
        <f t="shared" si="79"/>
        <v>#REF!</v>
      </c>
      <c r="W121" s="30" t="e">
        <f t="shared" si="80"/>
        <v>#REF!</v>
      </c>
      <c r="X121" s="30" t="e">
        <f t="shared" si="81"/>
        <v>#REF!</v>
      </c>
      <c r="Y121" s="31"/>
      <c r="Z121" s="31" t="e">
        <f t="shared" si="82"/>
        <v>#REF!</v>
      </c>
      <c r="AA121" s="31" t="e">
        <f t="shared" si="83"/>
        <v>#REF!</v>
      </c>
      <c r="AB121" s="31" t="e">
        <f t="shared" si="84"/>
        <v>#REF!</v>
      </c>
      <c r="AC121" s="31" t="e">
        <f t="shared" si="85"/>
        <v>#REF!</v>
      </c>
    </row>
    <row r="122" spans="1:29" s="16" customFormat="1">
      <c r="A122" s="22" t="str">
        <f t="shared" si="74"/>
        <v/>
      </c>
      <c r="B122" s="22"/>
      <c r="C122" s="22" t="s">
        <v>840</v>
      </c>
      <c r="D122" s="22" t="s">
        <v>636</v>
      </c>
      <c r="E122" s="22" t="s">
        <v>4</v>
      </c>
      <c r="F122" s="40">
        <v>178339</v>
      </c>
      <c r="G122" s="41">
        <v>0.15</v>
      </c>
      <c r="H122" s="41">
        <v>0.15</v>
      </c>
      <c r="I122" s="41">
        <v>78.648180780000004</v>
      </c>
      <c r="J122" s="27" t="e">
        <f>SUMIF(#REF!,C:C,#REF!)</f>
        <v>#REF!</v>
      </c>
      <c r="K122" s="30" t="e">
        <f>SUMIF(#REF!,C:C,#REF!)</f>
        <v>#REF!</v>
      </c>
      <c r="L122" s="30" t="e">
        <f>SUMIF(#REF!,C:C,#REF!)</f>
        <v>#REF!</v>
      </c>
      <c r="M122" s="29" t="e">
        <f>SUMIF(#REF!,C:C,#REF!)</f>
        <v>#REF!</v>
      </c>
      <c r="N122" s="29"/>
      <c r="O122" s="29"/>
      <c r="P122" s="29"/>
      <c r="Q122" s="29"/>
      <c r="R122" s="22" t="str">
        <f t="shared" si="75"/>
        <v>US2576511099</v>
      </c>
      <c r="S122" s="22" t="str">
        <f t="shared" si="76"/>
        <v>Donaldson Co Inc</v>
      </c>
      <c r="T122" s="22" t="str">
        <f t="shared" si="77"/>
        <v>USA</v>
      </c>
      <c r="U122" s="27" t="e">
        <f t="shared" si="78"/>
        <v>#REF!</v>
      </c>
      <c r="V122" s="30" t="e">
        <f t="shared" si="79"/>
        <v>#REF!</v>
      </c>
      <c r="W122" s="30" t="e">
        <f t="shared" si="80"/>
        <v>#REF!</v>
      </c>
      <c r="X122" s="30" t="e">
        <f t="shared" si="81"/>
        <v>#REF!</v>
      </c>
      <c r="Y122" s="31"/>
      <c r="Z122" s="31" t="e">
        <f t="shared" si="82"/>
        <v>#REF!</v>
      </c>
      <c r="AA122" s="31" t="e">
        <f t="shared" si="83"/>
        <v>#REF!</v>
      </c>
      <c r="AB122" s="31" t="e">
        <f t="shared" si="84"/>
        <v>#REF!</v>
      </c>
      <c r="AC122" s="31" t="e">
        <f t="shared" si="85"/>
        <v>#REF!</v>
      </c>
    </row>
    <row r="123" spans="1:29" s="16" customFormat="1">
      <c r="A123" s="22" t="str">
        <f t="shared" si="74"/>
        <v/>
      </c>
      <c r="B123" s="22"/>
      <c r="C123" s="22" t="s">
        <v>475</v>
      </c>
      <c r="D123" s="22" t="s">
        <v>529</v>
      </c>
      <c r="E123" s="22" t="s">
        <v>4</v>
      </c>
      <c r="F123" s="40">
        <v>388537</v>
      </c>
      <c r="G123" s="41">
        <v>0.15</v>
      </c>
      <c r="H123" s="41">
        <v>0.15</v>
      </c>
      <c r="I123" s="41">
        <v>77.295929509999993</v>
      </c>
      <c r="J123" s="27" t="e">
        <f>SUMIF(#REF!,C:C,#REF!)</f>
        <v>#REF!</v>
      </c>
      <c r="K123" s="30" t="e">
        <f>SUMIF(#REF!,C:C,#REF!)</f>
        <v>#REF!</v>
      </c>
      <c r="L123" s="30" t="e">
        <f>SUMIF(#REF!,C:C,#REF!)</f>
        <v>#REF!</v>
      </c>
      <c r="M123" s="29" t="e">
        <f>SUMIF(#REF!,C:C,#REF!)</f>
        <v>#REF!</v>
      </c>
      <c r="N123" s="29"/>
      <c r="O123" s="29"/>
      <c r="P123" s="29"/>
      <c r="Q123" s="29"/>
      <c r="R123" s="22" t="str">
        <f t="shared" si="75"/>
        <v>US26210C1045</v>
      </c>
      <c r="S123" s="22" t="str">
        <f t="shared" si="76"/>
        <v>Dropbox Inc</v>
      </c>
      <c r="T123" s="22" t="str">
        <f t="shared" si="77"/>
        <v>USA</v>
      </c>
      <c r="U123" s="27" t="e">
        <f t="shared" si="78"/>
        <v>#REF!</v>
      </c>
      <c r="V123" s="30" t="e">
        <f t="shared" si="79"/>
        <v>#REF!</v>
      </c>
      <c r="W123" s="30" t="e">
        <f t="shared" si="80"/>
        <v>#REF!</v>
      </c>
      <c r="X123" s="30" t="e">
        <f t="shared" si="81"/>
        <v>#REF!</v>
      </c>
      <c r="Y123" s="31"/>
      <c r="Z123" s="31" t="e">
        <f t="shared" si="82"/>
        <v>#REF!</v>
      </c>
      <c r="AA123" s="31" t="e">
        <f t="shared" si="83"/>
        <v>#REF!</v>
      </c>
      <c r="AB123" s="31" t="e">
        <f t="shared" si="84"/>
        <v>#REF!</v>
      </c>
      <c r="AC123" s="31" t="e">
        <f t="shared" si="85"/>
        <v>#REF!</v>
      </c>
    </row>
    <row r="124" spans="1:29" s="16" customFormat="1">
      <c r="A124" s="22" t="str">
        <f t="shared" si="74"/>
        <v/>
      </c>
      <c r="B124" s="22"/>
      <c r="C124" s="22" t="s">
        <v>841</v>
      </c>
      <c r="D124" s="22" t="s">
        <v>637</v>
      </c>
      <c r="E124" s="22" t="s">
        <v>9</v>
      </c>
      <c r="F124" s="40">
        <v>791029</v>
      </c>
      <c r="G124" s="41">
        <v>0.03</v>
      </c>
      <c r="H124" s="41">
        <v>0.03</v>
      </c>
      <c r="I124" s="41">
        <v>71.645697569999996</v>
      </c>
      <c r="J124" s="27" t="e">
        <f>SUMIF(#REF!,C:C,#REF!)</f>
        <v>#REF!</v>
      </c>
      <c r="K124" s="30" t="e">
        <f>SUMIF(#REF!,C:C,#REF!)</f>
        <v>#REF!</v>
      </c>
      <c r="L124" s="30" t="e">
        <f>SUMIF(#REF!,C:C,#REF!)</f>
        <v>#REF!</v>
      </c>
      <c r="M124" s="29" t="e">
        <f>SUMIF(#REF!,C:C,#REF!)</f>
        <v>#REF!</v>
      </c>
      <c r="N124" s="29"/>
      <c r="O124" s="29"/>
      <c r="P124" s="29"/>
      <c r="Q124" s="29"/>
      <c r="R124" s="22" t="str">
        <f t="shared" si="75"/>
        <v>DE000ENAG999</v>
      </c>
      <c r="S124" s="22" t="str">
        <f t="shared" si="76"/>
        <v>E.ON SE</v>
      </c>
      <c r="T124" s="22" t="str">
        <f t="shared" si="77"/>
        <v>Tyskland</v>
      </c>
      <c r="U124" s="27" t="e">
        <f t="shared" si="78"/>
        <v>#REF!</v>
      </c>
      <c r="V124" s="30" t="e">
        <f t="shared" si="79"/>
        <v>#REF!</v>
      </c>
      <c r="W124" s="30" t="e">
        <f t="shared" si="80"/>
        <v>#REF!</v>
      </c>
      <c r="X124" s="30" t="e">
        <f t="shared" si="81"/>
        <v>#REF!</v>
      </c>
      <c r="Y124" s="31"/>
      <c r="Z124" s="31" t="e">
        <f t="shared" si="82"/>
        <v>#REF!</v>
      </c>
      <c r="AA124" s="31" t="e">
        <f t="shared" si="83"/>
        <v>#REF!</v>
      </c>
      <c r="AB124" s="31" t="e">
        <f t="shared" si="84"/>
        <v>#REF!</v>
      </c>
      <c r="AC124" s="31" t="e">
        <f t="shared" si="85"/>
        <v>#REF!</v>
      </c>
    </row>
    <row r="125" spans="1:29" s="16" customFormat="1">
      <c r="A125" s="22" t="str">
        <f t="shared" si="74"/>
        <v/>
      </c>
      <c r="B125" s="22"/>
      <c r="C125" s="22" t="s">
        <v>842</v>
      </c>
      <c r="D125" s="22" t="s">
        <v>638</v>
      </c>
      <c r="E125" s="22" t="s">
        <v>4</v>
      </c>
      <c r="F125" s="40">
        <v>56751</v>
      </c>
      <c r="G125" s="41">
        <v>0.16</v>
      </c>
      <c r="H125" s="41">
        <v>0.16</v>
      </c>
      <c r="I125" s="41">
        <v>77.68262326</v>
      </c>
      <c r="J125" s="27" t="e">
        <f>SUMIF(#REF!,C:C,#REF!)</f>
        <v>#REF!</v>
      </c>
      <c r="K125" s="30" t="e">
        <f>SUMIF(#REF!,C:C,#REF!)</f>
        <v>#REF!</v>
      </c>
      <c r="L125" s="30" t="e">
        <f>SUMIF(#REF!,C:C,#REF!)</f>
        <v>#REF!</v>
      </c>
      <c r="M125" s="29" t="e">
        <f>SUMIF(#REF!,C:C,#REF!)</f>
        <v>#REF!</v>
      </c>
      <c r="N125" s="29"/>
      <c r="O125" s="29"/>
      <c r="P125" s="29"/>
      <c r="Q125" s="29"/>
      <c r="R125" s="22" t="str">
        <f t="shared" si="75"/>
        <v>US26969P1084</v>
      </c>
      <c r="S125" s="22" t="str">
        <f t="shared" si="76"/>
        <v>Eagle Materials Inc</v>
      </c>
      <c r="T125" s="22" t="str">
        <f t="shared" si="77"/>
        <v>USA</v>
      </c>
      <c r="U125" s="27" t="e">
        <f t="shared" si="78"/>
        <v>#REF!</v>
      </c>
      <c r="V125" s="30" t="e">
        <f t="shared" si="79"/>
        <v>#REF!</v>
      </c>
      <c r="W125" s="30" t="e">
        <f t="shared" si="80"/>
        <v>#REF!</v>
      </c>
      <c r="X125" s="30" t="e">
        <f t="shared" si="81"/>
        <v>#REF!</v>
      </c>
      <c r="Y125" s="31"/>
      <c r="Z125" s="31" t="e">
        <f t="shared" si="82"/>
        <v>#REF!</v>
      </c>
      <c r="AA125" s="31" t="e">
        <f t="shared" si="83"/>
        <v>#REF!</v>
      </c>
      <c r="AB125" s="31" t="e">
        <f t="shared" si="84"/>
        <v>#REF!</v>
      </c>
      <c r="AC125" s="31" t="e">
        <f t="shared" si="85"/>
        <v>#REF!</v>
      </c>
    </row>
    <row r="126" spans="1:29" s="16" customFormat="1">
      <c r="A126" s="22" t="str">
        <f t="shared" si="74"/>
        <v/>
      </c>
      <c r="B126" s="22"/>
      <c r="C126" s="22" t="s">
        <v>364</v>
      </c>
      <c r="D126" s="22" t="s">
        <v>418</v>
      </c>
      <c r="E126" s="22" t="s">
        <v>8</v>
      </c>
      <c r="F126" s="40">
        <v>100813</v>
      </c>
      <c r="G126" s="41">
        <v>0.1</v>
      </c>
      <c r="H126" s="41">
        <v>0</v>
      </c>
      <c r="I126" s="41">
        <v>72.912038580000001</v>
      </c>
      <c r="J126" s="27" t="e">
        <f>SUMIF(#REF!,C:C,#REF!)</f>
        <v>#REF!</v>
      </c>
      <c r="K126" s="30" t="e">
        <f>SUMIF(#REF!,C:C,#REF!)</f>
        <v>#REF!</v>
      </c>
      <c r="L126" s="30" t="e">
        <f>SUMIF(#REF!,C:C,#REF!)</f>
        <v>#REF!</v>
      </c>
      <c r="M126" s="29" t="e">
        <f>SUMIF(#REF!,C:C,#REF!)</f>
        <v>#REF!</v>
      </c>
      <c r="N126" s="29"/>
      <c r="O126" s="29"/>
      <c r="P126" s="29"/>
      <c r="Q126" s="29"/>
      <c r="R126" s="22" t="str">
        <f t="shared" si="75"/>
        <v>FR0000130452</v>
      </c>
      <c r="S126" s="22" t="str">
        <f t="shared" si="76"/>
        <v>Eiffage SA</v>
      </c>
      <c r="T126" s="22" t="str">
        <f t="shared" si="77"/>
        <v>Frankrig</v>
      </c>
      <c r="U126" s="27" t="e">
        <f t="shared" si="78"/>
        <v>#REF!</v>
      </c>
      <c r="V126" s="30" t="e">
        <f t="shared" si="79"/>
        <v>#REF!</v>
      </c>
      <c r="W126" s="30" t="e">
        <f t="shared" si="80"/>
        <v>#REF!</v>
      </c>
      <c r="X126" s="30" t="e">
        <f t="shared" si="81"/>
        <v>#REF!</v>
      </c>
      <c r="Y126" s="31"/>
      <c r="Z126" s="31" t="e">
        <f t="shared" si="82"/>
        <v>#REF!</v>
      </c>
      <c r="AA126" s="31" t="e">
        <f t="shared" si="83"/>
        <v>#REF!</v>
      </c>
      <c r="AB126" s="31" t="e">
        <f t="shared" si="84"/>
        <v>#REF!</v>
      </c>
      <c r="AC126" s="31" t="e">
        <f t="shared" si="85"/>
        <v>#REF!</v>
      </c>
    </row>
    <row r="127" spans="1:29" s="16" customFormat="1">
      <c r="A127" s="22" t="str">
        <f t="shared" si="74"/>
        <v/>
      </c>
      <c r="B127" s="22"/>
      <c r="C127" s="22" t="s">
        <v>476</v>
      </c>
      <c r="D127" s="22" t="s">
        <v>530</v>
      </c>
      <c r="E127" s="22" t="s">
        <v>4</v>
      </c>
      <c r="F127" s="40">
        <v>85432</v>
      </c>
      <c r="G127" s="41">
        <v>0.03</v>
      </c>
      <c r="H127" s="41">
        <v>0.03</v>
      </c>
      <c r="I127" s="41">
        <v>78.874238399999996</v>
      </c>
      <c r="J127" s="27" t="e">
        <f>SUMIF(#REF!,C:C,#REF!)</f>
        <v>#REF!</v>
      </c>
      <c r="K127" s="30" t="e">
        <f>SUMIF(#REF!,C:C,#REF!)</f>
        <v>#REF!</v>
      </c>
      <c r="L127" s="30" t="e">
        <f>SUMIF(#REF!,C:C,#REF!)</f>
        <v>#REF!</v>
      </c>
      <c r="M127" s="29" t="e">
        <f>SUMIF(#REF!,C:C,#REF!)</f>
        <v>#REF!</v>
      </c>
      <c r="N127" s="29"/>
      <c r="O127" s="29"/>
      <c r="P127" s="29"/>
      <c r="Q127" s="29"/>
      <c r="R127" s="22" t="str">
        <f t="shared" si="75"/>
        <v>US2855121099</v>
      </c>
      <c r="S127" s="22" t="str">
        <f t="shared" si="76"/>
        <v>Electronic Arts Inc</v>
      </c>
      <c r="T127" s="22" t="str">
        <f t="shared" si="77"/>
        <v>USA</v>
      </c>
      <c r="U127" s="27" t="e">
        <f t="shared" si="78"/>
        <v>#REF!</v>
      </c>
      <c r="V127" s="30" t="e">
        <f t="shared" si="79"/>
        <v>#REF!</v>
      </c>
      <c r="W127" s="30" t="e">
        <f t="shared" si="80"/>
        <v>#REF!</v>
      </c>
      <c r="X127" s="30" t="e">
        <f t="shared" si="81"/>
        <v>#REF!</v>
      </c>
      <c r="Y127" s="31"/>
      <c r="Z127" s="31" t="e">
        <f t="shared" si="82"/>
        <v>#REF!</v>
      </c>
      <c r="AA127" s="31" t="e">
        <f t="shared" si="83"/>
        <v>#REF!</v>
      </c>
      <c r="AB127" s="31" t="e">
        <f t="shared" si="84"/>
        <v>#REF!</v>
      </c>
      <c r="AC127" s="31" t="e">
        <f t="shared" si="85"/>
        <v>#REF!</v>
      </c>
    </row>
    <row r="128" spans="1:29" s="16" customFormat="1">
      <c r="A128" s="22" t="str">
        <f t="shared" si="74"/>
        <v>Eli Lilly &amp; Co</v>
      </c>
      <c r="B128" s="22" t="str">
        <f>LOWER(D128)</f>
        <v>eli lilly &amp; co</v>
      </c>
      <c r="C128" s="22" t="s">
        <v>255</v>
      </c>
      <c r="D128" s="22" t="s">
        <v>298</v>
      </c>
      <c r="E128" s="22" t="s">
        <v>4</v>
      </c>
      <c r="F128" s="40">
        <v>20085</v>
      </c>
      <c r="G128" s="41">
        <v>0</v>
      </c>
      <c r="H128" s="41">
        <v>0</v>
      </c>
      <c r="I128" s="41">
        <v>79.009180029999996</v>
      </c>
      <c r="J128" s="27" t="e">
        <f>SUMIF(#REF!,C:C,#REF!)</f>
        <v>#REF!</v>
      </c>
      <c r="K128" s="30" t="e">
        <f>SUMIF(#REF!,C:C,#REF!)</f>
        <v>#REF!</v>
      </c>
      <c r="L128" s="30" t="e">
        <f>SUMIF(#REF!,C:C,#REF!)</f>
        <v>#REF!</v>
      </c>
      <c r="M128" s="29" t="e">
        <f>SUMIF(#REF!,C:C,#REF!)</f>
        <v>#REF!</v>
      </c>
      <c r="N128" s="29"/>
      <c r="O128" s="29"/>
      <c r="P128" s="29"/>
      <c r="Q128" s="29"/>
      <c r="R128" s="22" t="str">
        <f t="shared" si="75"/>
        <v>US5324571083</v>
      </c>
      <c r="S128" s="22" t="str">
        <f t="shared" si="76"/>
        <v>Eli Lilly &amp; Co</v>
      </c>
      <c r="T128" s="22" t="str">
        <f t="shared" si="77"/>
        <v>USA</v>
      </c>
      <c r="U128" s="27" t="e">
        <f t="shared" si="78"/>
        <v>#REF!</v>
      </c>
      <c r="V128" s="30" t="e">
        <f t="shared" si="79"/>
        <v>#REF!</v>
      </c>
      <c r="W128" s="30" t="e">
        <f t="shared" si="80"/>
        <v>#REF!</v>
      </c>
      <c r="X128" s="30" t="e">
        <f t="shared" si="81"/>
        <v>#REF!</v>
      </c>
      <c r="Y128" s="31"/>
      <c r="Z128" s="31" t="e">
        <f t="shared" si="82"/>
        <v>#REF!</v>
      </c>
      <c r="AA128" s="31" t="e">
        <f t="shared" si="83"/>
        <v>#REF!</v>
      </c>
      <c r="AB128" s="31" t="e">
        <f t="shared" si="84"/>
        <v>#REF!</v>
      </c>
      <c r="AC128" s="31" t="e">
        <f t="shared" si="85"/>
        <v>#REF!</v>
      </c>
    </row>
    <row r="129" spans="1:29" s="16" customFormat="1">
      <c r="A129" s="22" t="str">
        <f t="shared" si="74"/>
        <v/>
      </c>
      <c r="B129" s="22"/>
      <c r="C129" s="22" t="s">
        <v>256</v>
      </c>
      <c r="D129" s="22" t="s">
        <v>299</v>
      </c>
      <c r="E129" s="22" t="s">
        <v>3</v>
      </c>
      <c r="F129" s="40">
        <v>212999</v>
      </c>
      <c r="G129" s="41">
        <v>0.13</v>
      </c>
      <c r="H129" s="41">
        <v>0.13</v>
      </c>
      <c r="I129" s="41">
        <v>66.481675690000003</v>
      </c>
      <c r="J129" s="27" t="e">
        <f>SUMIF(#REF!,C:C,#REF!)</f>
        <v>#REF!</v>
      </c>
      <c r="K129" s="30" t="e">
        <f>SUMIF(#REF!,C:C,#REF!)</f>
        <v>#REF!</v>
      </c>
      <c r="L129" s="30" t="e">
        <f>SUMIF(#REF!,C:C,#REF!)</f>
        <v>#REF!</v>
      </c>
      <c r="M129" s="29" t="e">
        <f>SUMIF(#REF!,C:C,#REF!)</f>
        <v>#REF!</v>
      </c>
      <c r="N129" s="29"/>
      <c r="O129" s="29"/>
      <c r="P129" s="29"/>
      <c r="Q129" s="29"/>
      <c r="R129" s="22" t="str">
        <f t="shared" si="75"/>
        <v>FI0009007884</v>
      </c>
      <c r="S129" s="22" t="str">
        <f t="shared" si="76"/>
        <v>Elisa Oyj</v>
      </c>
      <c r="T129" s="22" t="str">
        <f t="shared" si="77"/>
        <v>Finland</v>
      </c>
      <c r="U129" s="27" t="e">
        <f t="shared" si="78"/>
        <v>#REF!</v>
      </c>
      <c r="V129" s="30" t="e">
        <f t="shared" si="79"/>
        <v>#REF!</v>
      </c>
      <c r="W129" s="30" t="e">
        <f t="shared" si="80"/>
        <v>#REF!</v>
      </c>
      <c r="X129" s="30" t="e">
        <f t="shared" si="81"/>
        <v>#REF!</v>
      </c>
      <c r="Y129" s="31"/>
      <c r="Z129" s="31" t="e">
        <f t="shared" si="82"/>
        <v>#REF!</v>
      </c>
      <c r="AA129" s="31" t="e">
        <f t="shared" si="83"/>
        <v>#REF!</v>
      </c>
      <c r="AB129" s="31" t="e">
        <f t="shared" si="84"/>
        <v>#REF!</v>
      </c>
      <c r="AC129" s="31" t="e">
        <f t="shared" si="85"/>
        <v>#REF!</v>
      </c>
    </row>
    <row r="130" spans="1:29" s="16" customFormat="1">
      <c r="A130" s="22" t="str">
        <f t="shared" si="74"/>
        <v/>
      </c>
      <c r="B130" s="22"/>
      <c r="C130" s="22" t="s">
        <v>477</v>
      </c>
      <c r="D130" s="22" t="s">
        <v>531</v>
      </c>
      <c r="E130" s="22" t="s">
        <v>4</v>
      </c>
      <c r="F130" s="40">
        <v>54021</v>
      </c>
      <c r="G130" s="41">
        <v>0.11</v>
      </c>
      <c r="H130" s="41">
        <v>0.11</v>
      </c>
      <c r="I130" s="41">
        <v>78.535418629999995</v>
      </c>
      <c r="J130" s="27" t="e">
        <f>SUMIF(#REF!,C:C,#REF!)</f>
        <v>#REF!</v>
      </c>
      <c r="K130" s="30" t="e">
        <f>SUMIF(#REF!,C:C,#REF!)</f>
        <v>#REF!</v>
      </c>
      <c r="L130" s="30" t="e">
        <f>SUMIF(#REF!,C:C,#REF!)</f>
        <v>#REF!</v>
      </c>
      <c r="M130" s="29" t="e">
        <f>SUMIF(#REF!,C:C,#REF!)</f>
        <v>#REF!</v>
      </c>
      <c r="N130" s="29"/>
      <c r="O130" s="29"/>
      <c r="P130" s="29"/>
      <c r="Q130" s="29"/>
      <c r="R130" s="22" t="str">
        <f t="shared" si="75"/>
        <v>US29084Q1004</v>
      </c>
      <c r="S130" s="22" t="str">
        <f t="shared" si="76"/>
        <v>EMCOR Group Inc</v>
      </c>
      <c r="T130" s="22" t="str">
        <f t="shared" si="77"/>
        <v>USA</v>
      </c>
      <c r="U130" s="27" t="e">
        <f t="shared" si="78"/>
        <v>#REF!</v>
      </c>
      <c r="V130" s="30" t="e">
        <f t="shared" si="79"/>
        <v>#REF!</v>
      </c>
      <c r="W130" s="30" t="e">
        <f t="shared" si="80"/>
        <v>#REF!</v>
      </c>
      <c r="X130" s="30" t="e">
        <f t="shared" si="81"/>
        <v>#REF!</v>
      </c>
      <c r="Y130" s="31"/>
      <c r="Z130" s="31" t="e">
        <f t="shared" si="82"/>
        <v>#REF!</v>
      </c>
      <c r="AA130" s="31" t="e">
        <f t="shared" si="83"/>
        <v>#REF!</v>
      </c>
      <c r="AB130" s="31" t="e">
        <f t="shared" si="84"/>
        <v>#REF!</v>
      </c>
      <c r="AC130" s="31" t="e">
        <f t="shared" si="85"/>
        <v>#REF!</v>
      </c>
    </row>
    <row r="131" spans="1:29" s="16" customFormat="1">
      <c r="A131" s="22" t="str">
        <f t="shared" si="74"/>
        <v/>
      </c>
      <c r="B131" s="22"/>
      <c r="C131" s="22" t="s">
        <v>365</v>
      </c>
      <c r="D131" s="22" t="s">
        <v>419</v>
      </c>
      <c r="E131" s="22" t="s">
        <v>18</v>
      </c>
      <c r="F131" s="40">
        <v>444464</v>
      </c>
      <c r="G131" s="41">
        <v>0.3</v>
      </c>
      <c r="H131" s="41">
        <v>0</v>
      </c>
      <c r="I131" s="41">
        <v>82.024466889999999</v>
      </c>
      <c r="J131" s="27" t="e">
        <f>SUMIF(#REF!,C:C,#REF!)</f>
        <v>#REF!</v>
      </c>
      <c r="K131" s="30" t="e">
        <f>SUMIF(#REF!,C:C,#REF!)</f>
        <v>#REF!</v>
      </c>
      <c r="L131" s="30" t="e">
        <f>SUMIF(#REF!,C:C,#REF!)</f>
        <v>#REF!</v>
      </c>
      <c r="M131" s="29" t="e">
        <f>SUMIF(#REF!,C:C,#REF!)</f>
        <v>#REF!</v>
      </c>
      <c r="N131" s="29"/>
      <c r="O131" s="29"/>
      <c r="P131" s="29"/>
      <c r="Q131" s="29"/>
      <c r="R131" s="22" t="str">
        <f t="shared" si="75"/>
        <v>CA2918434077</v>
      </c>
      <c r="S131" s="22" t="str">
        <f t="shared" si="76"/>
        <v>Empire Co Ltd</v>
      </c>
      <c r="T131" s="22" t="str">
        <f t="shared" si="77"/>
        <v>Canada</v>
      </c>
      <c r="U131" s="27" t="e">
        <f t="shared" si="78"/>
        <v>#REF!</v>
      </c>
      <c r="V131" s="30" t="e">
        <f t="shared" si="79"/>
        <v>#REF!</v>
      </c>
      <c r="W131" s="30" t="e">
        <f t="shared" si="80"/>
        <v>#REF!</v>
      </c>
      <c r="X131" s="30" t="e">
        <f t="shared" si="81"/>
        <v>#REF!</v>
      </c>
      <c r="Y131" s="31"/>
      <c r="Z131" s="31" t="e">
        <f t="shared" si="82"/>
        <v>#REF!</v>
      </c>
      <c r="AA131" s="31" t="e">
        <f t="shared" si="83"/>
        <v>#REF!</v>
      </c>
      <c r="AB131" s="31" t="e">
        <f t="shared" si="84"/>
        <v>#REF!</v>
      </c>
      <c r="AC131" s="31" t="e">
        <f t="shared" si="85"/>
        <v>#REF!</v>
      </c>
    </row>
    <row r="132" spans="1:29" s="16" customFormat="1">
      <c r="A132" s="22" t="str">
        <f t="shared" si="74"/>
        <v/>
      </c>
      <c r="B132" s="22"/>
      <c r="C132" s="22" t="s">
        <v>843</v>
      </c>
      <c r="D132" s="22" t="s">
        <v>639</v>
      </c>
      <c r="E132" s="22" t="s">
        <v>4</v>
      </c>
      <c r="F132" s="40">
        <v>172900</v>
      </c>
      <c r="G132" s="41">
        <v>0.16999999999999998</v>
      </c>
      <c r="H132" s="41">
        <v>0.16999999999999998</v>
      </c>
      <c r="I132" s="41">
        <v>77.848059820000003</v>
      </c>
      <c r="J132" s="27" t="e">
        <f>SUMIF(#REF!,C:C,#REF!)</f>
        <v>#REF!</v>
      </c>
      <c r="K132" s="30" t="e">
        <f>SUMIF(#REF!,C:C,#REF!)</f>
        <v>#REF!</v>
      </c>
      <c r="L132" s="30" t="e">
        <f>SUMIF(#REF!,C:C,#REF!)</f>
        <v>#REF!</v>
      </c>
      <c r="M132" s="29" t="e">
        <f>SUMIF(#REF!,C:C,#REF!)</f>
        <v>#REF!</v>
      </c>
      <c r="N132" s="29"/>
      <c r="O132" s="29"/>
      <c r="P132" s="29"/>
      <c r="Q132" s="29"/>
      <c r="R132" s="22" t="str">
        <f t="shared" si="75"/>
        <v>US29261A1007</v>
      </c>
      <c r="S132" s="22" t="str">
        <f t="shared" si="76"/>
        <v>Encompass Health Corp</v>
      </c>
      <c r="T132" s="22" t="str">
        <f t="shared" si="77"/>
        <v>USA</v>
      </c>
      <c r="U132" s="27" t="e">
        <f t="shared" si="78"/>
        <v>#REF!</v>
      </c>
      <c r="V132" s="30" t="e">
        <f t="shared" si="79"/>
        <v>#REF!</v>
      </c>
      <c r="W132" s="30" t="e">
        <f t="shared" si="80"/>
        <v>#REF!</v>
      </c>
      <c r="X132" s="30" t="e">
        <f t="shared" si="81"/>
        <v>#REF!</v>
      </c>
      <c r="Y132" s="31"/>
      <c r="Z132" s="31" t="e">
        <f t="shared" si="82"/>
        <v>#REF!</v>
      </c>
      <c r="AA132" s="31" t="e">
        <f t="shared" si="83"/>
        <v>#REF!</v>
      </c>
      <c r="AB132" s="31" t="e">
        <f t="shared" si="84"/>
        <v>#REF!</v>
      </c>
      <c r="AC132" s="31" t="e">
        <f t="shared" si="85"/>
        <v>#REF!</v>
      </c>
    </row>
    <row r="133" spans="1:29" s="16" customFormat="1">
      <c r="A133" s="22" t="str">
        <f t="shared" si="74"/>
        <v/>
      </c>
      <c r="B133" s="22"/>
      <c r="C133" s="22" t="s">
        <v>366</v>
      </c>
      <c r="D133" s="22" t="s">
        <v>420</v>
      </c>
      <c r="E133" s="22" t="s">
        <v>12</v>
      </c>
      <c r="F133" s="40">
        <v>502078</v>
      </c>
      <c r="G133" s="41">
        <v>0.05</v>
      </c>
      <c r="H133" s="41">
        <v>0.05</v>
      </c>
      <c r="I133" s="41">
        <v>69.091452140000001</v>
      </c>
      <c r="J133" s="27" t="e">
        <f>SUMIF(#REF!,C:C,#REF!)</f>
        <v>#REF!</v>
      </c>
      <c r="K133" s="30" t="e">
        <f>SUMIF(#REF!,C:C,#REF!)</f>
        <v>#REF!</v>
      </c>
      <c r="L133" s="30" t="e">
        <f>SUMIF(#REF!,C:C,#REF!)</f>
        <v>#REF!</v>
      </c>
      <c r="M133" s="29" t="e">
        <f>SUMIF(#REF!,C:C,#REF!)</f>
        <v>#REF!</v>
      </c>
      <c r="N133" s="29"/>
      <c r="O133" s="29"/>
      <c r="P133" s="29"/>
      <c r="Q133" s="29"/>
      <c r="R133" s="22" t="str">
        <f t="shared" si="75"/>
        <v>ES0130670112</v>
      </c>
      <c r="S133" s="22" t="str">
        <f t="shared" si="76"/>
        <v>Endesa SA</v>
      </c>
      <c r="T133" s="22" t="str">
        <f t="shared" si="77"/>
        <v>Spanien</v>
      </c>
      <c r="U133" s="27" t="e">
        <f t="shared" si="78"/>
        <v>#REF!</v>
      </c>
      <c r="V133" s="30" t="e">
        <f t="shared" si="79"/>
        <v>#REF!</v>
      </c>
      <c r="W133" s="30" t="e">
        <f t="shared" si="80"/>
        <v>#REF!</v>
      </c>
      <c r="X133" s="30" t="e">
        <f t="shared" si="81"/>
        <v>#REF!</v>
      </c>
      <c r="Y133" s="31"/>
      <c r="Z133" s="31" t="e">
        <f t="shared" si="82"/>
        <v>#REF!</v>
      </c>
      <c r="AA133" s="31" t="e">
        <f t="shared" si="83"/>
        <v>#REF!</v>
      </c>
      <c r="AB133" s="31" t="e">
        <f t="shared" si="84"/>
        <v>#REF!</v>
      </c>
      <c r="AC133" s="31" t="e">
        <f t="shared" si="85"/>
        <v>#REF!</v>
      </c>
    </row>
    <row r="134" spans="1:29" s="16" customFormat="1">
      <c r="A134" s="22" t="str">
        <f t="shared" si="74"/>
        <v/>
      </c>
      <c r="B134" s="22"/>
      <c r="C134" s="22" t="s">
        <v>844</v>
      </c>
      <c r="D134" s="22" t="s">
        <v>640</v>
      </c>
      <c r="E134" s="22" t="s">
        <v>11</v>
      </c>
      <c r="F134" s="40">
        <v>1451920</v>
      </c>
      <c r="G134" s="41">
        <v>0.01</v>
      </c>
      <c r="H134" s="41">
        <v>0.01</v>
      </c>
      <c r="I134" s="41">
        <v>72.841550889999994</v>
      </c>
      <c r="J134" s="27" t="e">
        <f>SUMIF(#REF!,C:C,#REF!)</f>
        <v>#REF!</v>
      </c>
      <c r="K134" s="30" t="e">
        <f>SUMIF(#REF!,C:C,#REF!)</f>
        <v>#REF!</v>
      </c>
      <c r="L134" s="30" t="e">
        <f>SUMIF(#REF!,C:C,#REF!)</f>
        <v>#REF!</v>
      </c>
      <c r="M134" s="29" t="e">
        <f>SUMIF(#REF!,C:C,#REF!)</f>
        <v>#REF!</v>
      </c>
      <c r="N134" s="29"/>
      <c r="O134" s="29"/>
      <c r="P134" s="29"/>
      <c r="Q134" s="29"/>
      <c r="R134" s="22" t="str">
        <f t="shared" si="75"/>
        <v>IT0003128367</v>
      </c>
      <c r="S134" s="22" t="str">
        <f t="shared" si="76"/>
        <v>Enel SpA</v>
      </c>
      <c r="T134" s="22" t="str">
        <f t="shared" si="77"/>
        <v>Italien</v>
      </c>
      <c r="U134" s="27" t="e">
        <f t="shared" si="78"/>
        <v>#REF!</v>
      </c>
      <c r="V134" s="30" t="e">
        <f t="shared" si="79"/>
        <v>#REF!</v>
      </c>
      <c r="W134" s="30" t="e">
        <f t="shared" si="80"/>
        <v>#REF!</v>
      </c>
      <c r="X134" s="30" t="e">
        <f t="shared" si="81"/>
        <v>#REF!</v>
      </c>
      <c r="Y134" s="31"/>
      <c r="Z134" s="31" t="e">
        <f t="shared" si="82"/>
        <v>#REF!</v>
      </c>
      <c r="AA134" s="31" t="e">
        <f t="shared" si="83"/>
        <v>#REF!</v>
      </c>
      <c r="AB134" s="31" t="e">
        <f t="shared" si="84"/>
        <v>#REF!</v>
      </c>
      <c r="AC134" s="31" t="e">
        <f t="shared" si="85"/>
        <v>#REF!</v>
      </c>
    </row>
    <row r="135" spans="1:29" s="16" customFormat="1">
      <c r="A135" s="22" t="str">
        <f t="shared" si="74"/>
        <v/>
      </c>
      <c r="B135" s="22"/>
      <c r="C135" s="22" t="s">
        <v>367</v>
      </c>
      <c r="D135" s="22" t="s">
        <v>421</v>
      </c>
      <c r="E135" s="22" t="s">
        <v>19</v>
      </c>
      <c r="F135" s="40">
        <v>337710</v>
      </c>
      <c r="G135" s="41">
        <v>0.01</v>
      </c>
      <c r="H135" s="41">
        <v>0.01</v>
      </c>
      <c r="I135" s="41">
        <v>72.291717919999996</v>
      </c>
      <c r="J135" s="27" t="e">
        <f>SUMIF(#REF!,C:C,#REF!)</f>
        <v>#REF!</v>
      </c>
      <c r="K135" s="30" t="e">
        <f>SUMIF(#REF!,C:C,#REF!)</f>
        <v>#REF!</v>
      </c>
      <c r="L135" s="30" t="e">
        <f>SUMIF(#REF!,C:C,#REF!)</f>
        <v>#REF!</v>
      </c>
      <c r="M135" s="29" t="e">
        <f>SUMIF(#REF!,C:C,#REF!)</f>
        <v>#REF!</v>
      </c>
      <c r="N135" s="29"/>
      <c r="O135" s="29"/>
      <c r="P135" s="29"/>
      <c r="Q135" s="29"/>
      <c r="R135" s="22" t="str">
        <f t="shared" si="75"/>
        <v>NO0010096985</v>
      </c>
      <c r="S135" s="22" t="str">
        <f t="shared" si="76"/>
        <v>Equinor ASA</v>
      </c>
      <c r="T135" s="22" t="str">
        <f t="shared" si="77"/>
        <v>Norge</v>
      </c>
      <c r="U135" s="27" t="e">
        <f t="shared" si="78"/>
        <v>#REF!</v>
      </c>
      <c r="V135" s="30" t="e">
        <f t="shared" si="79"/>
        <v>#REF!</v>
      </c>
      <c r="W135" s="30" t="e">
        <f t="shared" si="80"/>
        <v>#REF!</v>
      </c>
      <c r="X135" s="30" t="e">
        <f t="shared" si="81"/>
        <v>#REF!</v>
      </c>
      <c r="Y135" s="31"/>
      <c r="Z135" s="31" t="e">
        <f t="shared" si="82"/>
        <v>#REF!</v>
      </c>
      <c r="AA135" s="31" t="e">
        <f t="shared" si="83"/>
        <v>#REF!</v>
      </c>
      <c r="AB135" s="31" t="e">
        <f t="shared" si="84"/>
        <v>#REF!</v>
      </c>
      <c r="AC135" s="31" t="e">
        <f t="shared" si="85"/>
        <v>#REF!</v>
      </c>
    </row>
    <row r="136" spans="1:29" s="16" customFormat="1">
      <c r="A136" s="22"/>
      <c r="B136" s="22"/>
      <c r="C136" s="22" t="s">
        <v>478</v>
      </c>
      <c r="D136" s="22" t="s">
        <v>532</v>
      </c>
      <c r="E136" s="22" t="s">
        <v>15</v>
      </c>
      <c r="F136" s="40">
        <v>266798</v>
      </c>
      <c r="G136" s="41">
        <v>0.06</v>
      </c>
      <c r="H136" s="41">
        <v>0.06</v>
      </c>
      <c r="I136" s="41">
        <v>73.050792200000004</v>
      </c>
      <c r="J136" s="27" t="e">
        <f>SUMIF(#REF!,C:C,#REF!)</f>
        <v>#REF!</v>
      </c>
      <c r="K136" s="30" t="e">
        <f>SUMIF(#REF!,C:C,#REF!)</f>
        <v>#REF!</v>
      </c>
      <c r="L136" s="30" t="e">
        <f>SUMIF(#REF!,C:C,#REF!)</f>
        <v>#REF!</v>
      </c>
      <c r="M136" s="29" t="e">
        <f>SUMIF(#REF!,C:C,#REF!)</f>
        <v>#REF!</v>
      </c>
      <c r="N136" s="29"/>
      <c r="O136" s="29"/>
      <c r="P136" s="29"/>
      <c r="Q136" s="29"/>
      <c r="R136" s="22" t="str">
        <f t="shared" si="75"/>
        <v>AT0000652011</v>
      </c>
      <c r="S136" s="22" t="str">
        <f t="shared" si="76"/>
        <v>Erste Group Bank AG</v>
      </c>
      <c r="T136" s="22" t="str">
        <f t="shared" si="77"/>
        <v>Østrig</v>
      </c>
      <c r="U136" s="27" t="e">
        <f t="shared" si="78"/>
        <v>#REF!</v>
      </c>
      <c r="V136" s="30" t="e">
        <f t="shared" si="79"/>
        <v>#REF!</v>
      </c>
      <c r="W136" s="30" t="e">
        <f t="shared" si="80"/>
        <v>#REF!</v>
      </c>
      <c r="X136" s="30" t="e">
        <f t="shared" si="81"/>
        <v>#REF!</v>
      </c>
      <c r="Y136" s="31"/>
      <c r="Z136" s="31" t="e">
        <f t="shared" si="82"/>
        <v>#REF!</v>
      </c>
      <c r="AA136" s="31" t="e">
        <f t="shared" si="83"/>
        <v>#REF!</v>
      </c>
      <c r="AB136" s="31" t="e">
        <f t="shared" si="84"/>
        <v>#REF!</v>
      </c>
      <c r="AC136" s="31" t="e">
        <f t="shared" si="85"/>
        <v>#REF!</v>
      </c>
    </row>
    <row r="137" spans="1:29" s="16" customFormat="1">
      <c r="A137" s="22" t="str">
        <f t="shared" si="74"/>
        <v/>
      </c>
      <c r="B137" s="22"/>
      <c r="C137" s="22" t="s">
        <v>479</v>
      </c>
      <c r="D137" s="22" t="s">
        <v>533</v>
      </c>
      <c r="E137" s="22" t="s">
        <v>13</v>
      </c>
      <c r="F137" s="40">
        <v>352279</v>
      </c>
      <c r="G137" s="41">
        <v>0.05</v>
      </c>
      <c r="H137" s="41">
        <v>0.05</v>
      </c>
      <c r="I137" s="41">
        <v>58.973265999999995</v>
      </c>
      <c r="J137" s="27" t="e">
        <f>SUMIF(#REF!,C:C,#REF!)</f>
        <v>#REF!</v>
      </c>
      <c r="K137" s="30" t="e">
        <f>SUMIF(#REF!,C:C,#REF!)</f>
        <v>#REF!</v>
      </c>
      <c r="L137" s="30" t="e">
        <f>SUMIF(#REF!,C:C,#REF!)</f>
        <v>#REF!</v>
      </c>
      <c r="M137" s="29" t="e">
        <f>SUMIF(#REF!,C:C,#REF!)</f>
        <v>#REF!</v>
      </c>
      <c r="N137" s="29"/>
      <c r="O137" s="29"/>
      <c r="P137" s="29"/>
      <c r="Q137" s="29"/>
      <c r="R137" s="22" t="str">
        <f t="shared" si="75"/>
        <v>SE0009922164</v>
      </c>
      <c r="S137" s="22" t="str">
        <f t="shared" si="76"/>
        <v>Essity AB</v>
      </c>
      <c r="T137" s="22" t="str">
        <f t="shared" si="77"/>
        <v>Sverige</v>
      </c>
      <c r="U137" s="27" t="e">
        <f t="shared" si="78"/>
        <v>#REF!</v>
      </c>
      <c r="V137" s="30" t="e">
        <f t="shared" si="79"/>
        <v>#REF!</v>
      </c>
      <c r="W137" s="30" t="e">
        <f t="shared" si="80"/>
        <v>#REF!</v>
      </c>
      <c r="X137" s="30" t="e">
        <f t="shared" si="81"/>
        <v>#REF!</v>
      </c>
      <c r="Y137" s="31"/>
      <c r="Z137" s="31" t="e">
        <f t="shared" si="82"/>
        <v>#REF!</v>
      </c>
      <c r="AA137" s="31" t="e">
        <f t="shared" si="83"/>
        <v>#REF!</v>
      </c>
      <c r="AB137" s="31" t="e">
        <f t="shared" si="84"/>
        <v>#REF!</v>
      </c>
      <c r="AC137" s="31" t="e">
        <f t="shared" si="85"/>
        <v>#REF!</v>
      </c>
    </row>
    <row r="138" spans="1:29" s="16" customFormat="1">
      <c r="A138" s="22" t="str">
        <f t="shared" si="74"/>
        <v/>
      </c>
      <c r="B138" s="22"/>
      <c r="C138" s="22" t="s">
        <v>368</v>
      </c>
      <c r="D138" s="22" t="s">
        <v>422</v>
      </c>
      <c r="E138" s="22" t="s">
        <v>8</v>
      </c>
      <c r="F138" s="40">
        <v>133197</v>
      </c>
      <c r="G138" s="41">
        <v>0.18</v>
      </c>
      <c r="H138" s="41">
        <v>0</v>
      </c>
      <c r="I138" s="41">
        <v>71.341567580000003</v>
      </c>
      <c r="J138" s="27" t="e">
        <f>SUMIF(#REF!,C:C,#REF!)</f>
        <v>#REF!</v>
      </c>
      <c r="K138" s="30" t="e">
        <f>SUMIF(#REF!,C:C,#REF!)</f>
        <v>#REF!</v>
      </c>
      <c r="L138" s="30" t="e">
        <f>SUMIF(#REF!,C:C,#REF!)</f>
        <v>#REF!</v>
      </c>
      <c r="M138" s="29" t="e">
        <f>SUMIF(#REF!,C:C,#REF!)</f>
        <v>#REF!</v>
      </c>
      <c r="N138" s="29"/>
      <c r="O138" s="29"/>
      <c r="P138" s="29"/>
      <c r="Q138" s="29"/>
      <c r="R138" s="22" t="str">
        <f t="shared" si="75"/>
        <v>FR0000121121</v>
      </c>
      <c r="S138" s="22" t="str">
        <f t="shared" si="76"/>
        <v>Eurazeo SE</v>
      </c>
      <c r="T138" s="22" t="str">
        <f t="shared" si="77"/>
        <v>Frankrig</v>
      </c>
      <c r="U138" s="27" t="e">
        <f t="shared" si="78"/>
        <v>#REF!</v>
      </c>
      <c r="V138" s="30" t="e">
        <f t="shared" si="79"/>
        <v>#REF!</v>
      </c>
      <c r="W138" s="30" t="e">
        <f t="shared" si="80"/>
        <v>#REF!</v>
      </c>
      <c r="X138" s="30" t="e">
        <f t="shared" si="81"/>
        <v>#REF!</v>
      </c>
      <c r="Y138" s="31"/>
      <c r="Z138" s="31" t="e">
        <f t="shared" si="82"/>
        <v>#REF!</v>
      </c>
      <c r="AA138" s="31" t="e">
        <f t="shared" si="83"/>
        <v>#REF!</v>
      </c>
      <c r="AB138" s="31" t="e">
        <f t="shared" si="84"/>
        <v>#REF!</v>
      </c>
      <c r="AC138" s="31" t="e">
        <f t="shared" si="85"/>
        <v>#REF!</v>
      </c>
    </row>
    <row r="139" spans="1:29" s="16" customFormat="1">
      <c r="A139" s="22" t="str">
        <f t="shared" si="74"/>
        <v>Everest Group Ltd</v>
      </c>
      <c r="B139" s="22" t="str">
        <f>LOWER(D139)</f>
        <v>everest group ltd</v>
      </c>
      <c r="C139" s="22" t="s">
        <v>845</v>
      </c>
      <c r="D139" s="22" t="s">
        <v>641</v>
      </c>
      <c r="E139" s="22" t="s">
        <v>462</v>
      </c>
      <c r="F139" s="40">
        <v>33304</v>
      </c>
      <c r="G139" s="41">
        <v>0.08</v>
      </c>
      <c r="H139" s="41">
        <v>0.08</v>
      </c>
      <c r="I139" s="41">
        <v>79.465908290000002</v>
      </c>
      <c r="J139" s="27" t="e">
        <f>SUMIF(#REF!,C:C,#REF!)</f>
        <v>#REF!</v>
      </c>
      <c r="K139" s="30" t="e">
        <f>SUMIF(#REF!,C:C,#REF!)</f>
        <v>#REF!</v>
      </c>
      <c r="L139" s="30" t="e">
        <f>SUMIF(#REF!,C:C,#REF!)</f>
        <v>#REF!</v>
      </c>
      <c r="M139" s="29" t="e">
        <f>SUMIF(#REF!,C:C,#REF!)</f>
        <v>#REF!</v>
      </c>
      <c r="N139" s="29"/>
      <c r="O139" s="29"/>
      <c r="P139" s="29"/>
      <c r="Q139" s="29"/>
      <c r="R139" s="22" t="str">
        <f t="shared" si="75"/>
        <v>BMG3223R1088</v>
      </c>
      <c r="S139" s="22" t="str">
        <f t="shared" si="76"/>
        <v>Everest Group Ltd</v>
      </c>
      <c r="T139" s="22" t="str">
        <f t="shared" si="77"/>
        <v>Bermuda</v>
      </c>
      <c r="U139" s="27" t="e">
        <f t="shared" si="78"/>
        <v>#REF!</v>
      </c>
      <c r="V139" s="30" t="e">
        <f t="shared" si="79"/>
        <v>#REF!</v>
      </c>
      <c r="W139" s="30" t="e">
        <f t="shared" si="80"/>
        <v>#REF!</v>
      </c>
      <c r="X139" s="30" t="e">
        <f t="shared" si="81"/>
        <v>#REF!</v>
      </c>
      <c r="Y139" s="31"/>
      <c r="Z139" s="31" t="e">
        <f t="shared" si="82"/>
        <v>#REF!</v>
      </c>
      <c r="AA139" s="31" t="e">
        <f t="shared" si="83"/>
        <v>#REF!</v>
      </c>
      <c r="AB139" s="31" t="e">
        <f t="shared" si="84"/>
        <v>#REF!</v>
      </c>
      <c r="AC139" s="31" t="e">
        <f t="shared" si="85"/>
        <v>#REF!</v>
      </c>
    </row>
    <row r="140" spans="1:29" s="16" customFormat="1">
      <c r="A140" s="22" t="str">
        <f t="shared" si="74"/>
        <v/>
      </c>
      <c r="B140" s="22"/>
      <c r="C140" s="22" t="s">
        <v>846</v>
      </c>
      <c r="D140" s="22" t="s">
        <v>642</v>
      </c>
      <c r="E140" s="22" t="s">
        <v>4</v>
      </c>
      <c r="F140" s="40">
        <v>485631</v>
      </c>
      <c r="G140" s="41">
        <v>0.16</v>
      </c>
      <c r="H140" s="41">
        <v>0.16</v>
      </c>
      <c r="I140" s="41">
        <v>78.620067480000003</v>
      </c>
      <c r="J140" s="27" t="e">
        <f>SUMIF(#REF!,C:C,#REF!)</f>
        <v>#REF!</v>
      </c>
      <c r="K140" s="30" t="e">
        <f>SUMIF(#REF!,C:C,#REF!)</f>
        <v>#REF!</v>
      </c>
      <c r="L140" s="30" t="e">
        <f>SUMIF(#REF!,C:C,#REF!)</f>
        <v>#REF!</v>
      </c>
      <c r="M140" s="29" t="e">
        <f>SUMIF(#REF!,C:C,#REF!)</f>
        <v>#REF!</v>
      </c>
      <c r="N140" s="29"/>
      <c r="O140" s="29"/>
      <c r="P140" s="29"/>
      <c r="Q140" s="29"/>
      <c r="R140" s="22" t="str">
        <f t="shared" si="75"/>
        <v>US30161Q1040</v>
      </c>
      <c r="S140" s="22" t="str">
        <f t="shared" si="76"/>
        <v>Exelixis Inc</v>
      </c>
      <c r="T140" s="22" t="str">
        <f t="shared" si="77"/>
        <v>USA</v>
      </c>
      <c r="U140" s="27" t="e">
        <f t="shared" si="78"/>
        <v>#REF!</v>
      </c>
      <c r="V140" s="30" t="e">
        <f t="shared" si="79"/>
        <v>#REF!</v>
      </c>
      <c r="W140" s="30" t="e">
        <f t="shared" si="80"/>
        <v>#REF!</v>
      </c>
      <c r="X140" s="30" t="e">
        <f t="shared" si="81"/>
        <v>#REF!</v>
      </c>
      <c r="Y140" s="31"/>
      <c r="Z140" s="31" t="e">
        <f t="shared" si="82"/>
        <v>#REF!</v>
      </c>
      <c r="AA140" s="31" t="e">
        <f t="shared" si="83"/>
        <v>#REF!</v>
      </c>
      <c r="AB140" s="31" t="e">
        <f t="shared" si="84"/>
        <v>#REF!</v>
      </c>
      <c r="AC140" s="31" t="e">
        <f t="shared" si="85"/>
        <v>#REF!</v>
      </c>
    </row>
    <row r="141" spans="1:29" s="16" customFormat="1">
      <c r="A141" s="22" t="str">
        <f t="shared" si="74"/>
        <v/>
      </c>
      <c r="B141" s="22"/>
      <c r="C141" s="22" t="s">
        <v>91</v>
      </c>
      <c r="D141" s="22" t="s">
        <v>35</v>
      </c>
      <c r="E141" s="22" t="s">
        <v>4</v>
      </c>
      <c r="F141" s="40">
        <v>91331</v>
      </c>
      <c r="G141" s="41">
        <v>0.06</v>
      </c>
      <c r="H141" s="41">
        <v>0.06</v>
      </c>
      <c r="I141" s="41">
        <v>78.397477019999997</v>
      </c>
      <c r="J141" s="27" t="e">
        <f>SUMIF(#REF!,C:C,#REF!)</f>
        <v>#REF!</v>
      </c>
      <c r="K141" s="30" t="e">
        <f>SUMIF(#REF!,C:C,#REF!)</f>
        <v>#REF!</v>
      </c>
      <c r="L141" s="30" t="e">
        <f>SUMIF(#REF!,C:C,#REF!)</f>
        <v>#REF!</v>
      </c>
      <c r="M141" s="29" t="e">
        <f>SUMIF(#REF!,C:C,#REF!)</f>
        <v>#REF!</v>
      </c>
      <c r="N141" s="29"/>
      <c r="O141" s="29"/>
      <c r="P141" s="29"/>
      <c r="Q141" s="29"/>
      <c r="R141" s="22" t="str">
        <f t="shared" si="75"/>
        <v>US3021301094</v>
      </c>
      <c r="S141" s="22" t="str">
        <f t="shared" si="76"/>
        <v>Expeditors International of Washington Inc</v>
      </c>
      <c r="T141" s="22" t="str">
        <f t="shared" si="77"/>
        <v>USA</v>
      </c>
      <c r="U141" s="27" t="e">
        <f t="shared" si="78"/>
        <v>#REF!</v>
      </c>
      <c r="V141" s="30" t="e">
        <f t="shared" si="79"/>
        <v>#REF!</v>
      </c>
      <c r="W141" s="30" t="e">
        <f t="shared" si="80"/>
        <v>#REF!</v>
      </c>
      <c r="X141" s="30" t="e">
        <f t="shared" si="81"/>
        <v>#REF!</v>
      </c>
      <c r="Y141" s="31"/>
      <c r="Z141" s="31" t="e">
        <f t="shared" si="82"/>
        <v>#REF!</v>
      </c>
      <c r="AA141" s="31" t="e">
        <f t="shared" si="83"/>
        <v>#REF!</v>
      </c>
      <c r="AB141" s="31" t="e">
        <f t="shared" si="84"/>
        <v>#REF!</v>
      </c>
      <c r="AC141" s="31" t="e">
        <f t="shared" si="85"/>
        <v>#REF!</v>
      </c>
    </row>
    <row r="142" spans="1:29" s="16" customFormat="1">
      <c r="A142" s="22" t="str">
        <f t="shared" si="74"/>
        <v/>
      </c>
      <c r="B142" s="22"/>
      <c r="C142" s="22" t="s">
        <v>847</v>
      </c>
      <c r="D142" s="22" t="s">
        <v>643</v>
      </c>
      <c r="E142" s="22" t="s">
        <v>4</v>
      </c>
      <c r="F142" s="40">
        <v>9977</v>
      </c>
      <c r="G142" s="41">
        <v>0.04</v>
      </c>
      <c r="H142" s="41">
        <v>0.04</v>
      </c>
      <c r="I142" s="41">
        <v>78.370649479999997</v>
      </c>
      <c r="J142" s="27" t="e">
        <f>SUMIF(#REF!,C:C,#REF!)</f>
        <v>#REF!</v>
      </c>
      <c r="K142" s="30" t="e">
        <f>SUMIF(#REF!,C:C,#REF!)</f>
        <v>#REF!</v>
      </c>
      <c r="L142" s="30" t="e">
        <f>SUMIF(#REF!,C:C,#REF!)</f>
        <v>#REF!</v>
      </c>
      <c r="M142" s="29" t="e">
        <f>SUMIF(#REF!,C:C,#REF!)</f>
        <v>#REF!</v>
      </c>
      <c r="N142" s="29"/>
      <c r="O142" s="29"/>
      <c r="P142" s="29"/>
      <c r="Q142" s="29"/>
      <c r="R142" s="22" t="str">
        <f t="shared" si="75"/>
        <v>US3032501047</v>
      </c>
      <c r="S142" s="22" t="str">
        <f t="shared" si="76"/>
        <v>Fair Isaac Corp</v>
      </c>
      <c r="T142" s="22" t="str">
        <f t="shared" si="77"/>
        <v>USA</v>
      </c>
      <c r="U142" s="27" t="e">
        <f t="shared" si="78"/>
        <v>#REF!</v>
      </c>
      <c r="V142" s="30" t="e">
        <f t="shared" si="79"/>
        <v>#REF!</v>
      </c>
      <c r="W142" s="30" t="e">
        <f t="shared" si="80"/>
        <v>#REF!</v>
      </c>
      <c r="X142" s="30" t="e">
        <f t="shared" si="81"/>
        <v>#REF!</v>
      </c>
      <c r="Y142" s="31"/>
      <c r="Z142" s="31" t="e">
        <f t="shared" si="82"/>
        <v>#REF!</v>
      </c>
      <c r="AA142" s="31" t="e">
        <f t="shared" si="83"/>
        <v>#REF!</v>
      </c>
      <c r="AB142" s="31" t="e">
        <f t="shared" si="84"/>
        <v>#REF!</v>
      </c>
      <c r="AC142" s="31" t="e">
        <f t="shared" si="85"/>
        <v>#REF!</v>
      </c>
    </row>
    <row r="143" spans="1:29" s="16" customFormat="1">
      <c r="A143" s="22" t="str">
        <f t="shared" si="74"/>
        <v/>
      </c>
      <c r="B143" s="22"/>
      <c r="C143" s="22" t="s">
        <v>848</v>
      </c>
      <c r="D143" s="22" t="s">
        <v>644</v>
      </c>
      <c r="E143" s="22" t="s">
        <v>18</v>
      </c>
      <c r="F143" s="40">
        <v>12750</v>
      </c>
      <c r="G143" s="41">
        <v>0.05</v>
      </c>
      <c r="H143" s="41">
        <v>0.05</v>
      </c>
      <c r="I143" s="41">
        <v>79.770756129999995</v>
      </c>
      <c r="J143" s="27" t="e">
        <f>SUMIF(#REF!,C:C,#REF!)</f>
        <v>#REF!</v>
      </c>
      <c r="K143" s="30" t="e">
        <f>SUMIF(#REF!,C:C,#REF!)</f>
        <v>#REF!</v>
      </c>
      <c r="L143" s="30" t="e">
        <f>SUMIF(#REF!,C:C,#REF!)</f>
        <v>#REF!</v>
      </c>
      <c r="M143" s="29" t="e">
        <f>SUMIF(#REF!,C:C,#REF!)</f>
        <v>#REF!</v>
      </c>
      <c r="N143" s="29"/>
      <c r="O143" s="29"/>
      <c r="P143" s="29"/>
      <c r="Q143" s="29"/>
      <c r="R143" s="22" t="str">
        <f t="shared" si="75"/>
        <v>CA3039011026</v>
      </c>
      <c r="S143" s="22" t="str">
        <f t="shared" si="76"/>
        <v>Fairfax Financial Holdings Ltd</v>
      </c>
      <c r="T143" s="22" t="str">
        <f t="shared" si="77"/>
        <v>Canada</v>
      </c>
      <c r="U143" s="27" t="e">
        <f t="shared" si="78"/>
        <v>#REF!</v>
      </c>
      <c r="V143" s="30" t="e">
        <f t="shared" si="79"/>
        <v>#REF!</v>
      </c>
      <c r="W143" s="30" t="e">
        <f t="shared" si="80"/>
        <v>#REF!</v>
      </c>
      <c r="X143" s="30" t="e">
        <f t="shared" si="81"/>
        <v>#REF!</v>
      </c>
      <c r="Y143" s="31"/>
      <c r="Z143" s="31" t="e">
        <f t="shared" si="82"/>
        <v>#REF!</v>
      </c>
      <c r="AA143" s="31" t="e">
        <f t="shared" si="83"/>
        <v>#REF!</v>
      </c>
      <c r="AB143" s="31" t="e">
        <f t="shared" si="84"/>
        <v>#REF!</v>
      </c>
      <c r="AC143" s="31" t="e">
        <f t="shared" si="85"/>
        <v>#REF!</v>
      </c>
    </row>
    <row r="144" spans="1:29" s="16" customFormat="1">
      <c r="A144" s="22"/>
      <c r="B144" s="22"/>
      <c r="C144" s="22" t="s">
        <v>369</v>
      </c>
      <c r="D144" s="22" t="s">
        <v>36</v>
      </c>
      <c r="E144" s="22" t="s">
        <v>4</v>
      </c>
      <c r="F144" s="40">
        <v>178749</v>
      </c>
      <c r="G144" s="41">
        <v>0.03</v>
      </c>
      <c r="H144" s="41">
        <v>0.03</v>
      </c>
      <c r="I144" s="41">
        <v>78.129362420000007</v>
      </c>
      <c r="J144" s="27" t="e">
        <f>SUMIF(#REF!,C:C,#REF!)</f>
        <v>#REF!</v>
      </c>
      <c r="K144" s="30" t="e">
        <f>SUMIF(#REF!,C:C,#REF!)</f>
        <v>#REF!</v>
      </c>
      <c r="L144" s="30" t="e">
        <f>SUMIF(#REF!,C:C,#REF!)</f>
        <v>#REF!</v>
      </c>
      <c r="M144" s="29" t="e">
        <f>SUMIF(#REF!,C:C,#REF!)</f>
        <v>#REF!</v>
      </c>
      <c r="N144" s="29"/>
      <c r="O144" s="29"/>
      <c r="P144" s="29"/>
      <c r="Q144" s="29"/>
      <c r="R144" s="22" t="str">
        <f t="shared" si="75"/>
        <v>US3119001044</v>
      </c>
      <c r="S144" s="22" t="str">
        <f t="shared" si="76"/>
        <v>Fastenal Co</v>
      </c>
      <c r="T144" s="22" t="str">
        <f t="shared" si="77"/>
        <v>USA</v>
      </c>
      <c r="U144" s="27" t="e">
        <f t="shared" si="78"/>
        <v>#REF!</v>
      </c>
      <c r="V144" s="30" t="e">
        <f t="shared" si="79"/>
        <v>#REF!</v>
      </c>
      <c r="W144" s="30" t="e">
        <f t="shared" si="80"/>
        <v>#REF!</v>
      </c>
      <c r="X144" s="30" t="e">
        <f t="shared" si="81"/>
        <v>#REF!</v>
      </c>
      <c r="Y144" s="31"/>
      <c r="Z144" s="31" t="e">
        <f t="shared" si="82"/>
        <v>#REF!</v>
      </c>
      <c r="AA144" s="31" t="e">
        <f t="shared" si="83"/>
        <v>#REF!</v>
      </c>
      <c r="AB144" s="31" t="e">
        <f t="shared" si="84"/>
        <v>#REF!</v>
      </c>
      <c r="AC144" s="31" t="e">
        <f t="shared" si="85"/>
        <v>#REF!</v>
      </c>
    </row>
    <row r="145" spans="1:29" s="16" customFormat="1">
      <c r="A145" s="22"/>
      <c r="B145" s="22"/>
      <c r="C145" s="22" t="s">
        <v>849</v>
      </c>
      <c r="D145" s="22" t="s">
        <v>92</v>
      </c>
      <c r="E145" s="22" t="s">
        <v>4</v>
      </c>
      <c r="F145" s="40">
        <v>46543</v>
      </c>
      <c r="G145" s="41">
        <v>0.02</v>
      </c>
      <c r="H145" s="41">
        <v>0.02</v>
      </c>
      <c r="I145" s="41">
        <v>79.454803159999997</v>
      </c>
      <c r="J145" s="27" t="e">
        <f>SUMIF(#REF!,C:C,#REF!)</f>
        <v>#REF!</v>
      </c>
      <c r="K145" s="30" t="e">
        <f>SUMIF(#REF!,C:C,#REF!)</f>
        <v>#REF!</v>
      </c>
      <c r="L145" s="30" t="e">
        <f>SUMIF(#REF!,C:C,#REF!)</f>
        <v>#REF!</v>
      </c>
      <c r="M145" s="29" t="e">
        <f>SUMIF(#REF!,C:C,#REF!)</f>
        <v>#REF!</v>
      </c>
      <c r="N145" s="29"/>
      <c r="O145" s="29"/>
      <c r="P145" s="29"/>
      <c r="Q145" s="29"/>
      <c r="R145" s="22" t="str">
        <f t="shared" si="75"/>
        <v>US31428X1063</v>
      </c>
      <c r="S145" s="22" t="str">
        <f t="shared" si="76"/>
        <v>FedEx Corp</v>
      </c>
      <c r="T145" s="22" t="str">
        <f t="shared" si="77"/>
        <v>USA</v>
      </c>
      <c r="U145" s="27" t="e">
        <f t="shared" si="78"/>
        <v>#REF!</v>
      </c>
      <c r="V145" s="30" t="e">
        <f t="shared" si="79"/>
        <v>#REF!</v>
      </c>
      <c r="W145" s="30" t="e">
        <f t="shared" si="80"/>
        <v>#REF!</v>
      </c>
      <c r="X145" s="30" t="e">
        <f t="shared" si="81"/>
        <v>#REF!</v>
      </c>
      <c r="Y145" s="31"/>
      <c r="Z145" s="31" t="e">
        <f t="shared" si="82"/>
        <v>#REF!</v>
      </c>
      <c r="AA145" s="31" t="e">
        <f t="shared" si="83"/>
        <v>#REF!</v>
      </c>
      <c r="AB145" s="31" t="e">
        <f t="shared" si="84"/>
        <v>#REF!</v>
      </c>
      <c r="AC145" s="31" t="e">
        <f t="shared" si="85"/>
        <v>#REF!</v>
      </c>
    </row>
    <row r="146" spans="1:29" s="16" customFormat="1">
      <c r="A146" s="22"/>
      <c r="B146" s="22"/>
      <c r="C146" s="22" t="s">
        <v>172</v>
      </c>
      <c r="D146" s="22" t="s">
        <v>204</v>
      </c>
      <c r="E146" s="22" t="s">
        <v>11</v>
      </c>
      <c r="F146" s="40">
        <v>34520</v>
      </c>
      <c r="G146" s="41">
        <v>0.02</v>
      </c>
      <c r="H146" s="41">
        <v>0.02</v>
      </c>
      <c r="I146" s="41">
        <v>78.838146129999998</v>
      </c>
      <c r="J146" s="27" t="e">
        <f>SUMIF(#REF!,C:C,#REF!)</f>
        <v>#REF!</v>
      </c>
      <c r="K146" s="30" t="e">
        <f>SUMIF(#REF!,C:C,#REF!)</f>
        <v>#REF!</v>
      </c>
      <c r="L146" s="30" t="e">
        <f>SUMIF(#REF!,C:C,#REF!)</f>
        <v>#REF!</v>
      </c>
      <c r="M146" s="29" t="e">
        <f>SUMIF(#REF!,C:C,#REF!)</f>
        <v>#REF!</v>
      </c>
      <c r="N146" s="29"/>
      <c r="O146" s="29"/>
      <c r="P146" s="29"/>
      <c r="Q146" s="29"/>
      <c r="R146" s="22" t="str">
        <f t="shared" si="75"/>
        <v>NL0011585146</v>
      </c>
      <c r="S146" s="22" t="str">
        <f t="shared" si="76"/>
        <v>Ferrari NV</v>
      </c>
      <c r="T146" s="22" t="str">
        <f t="shared" si="77"/>
        <v>Italien</v>
      </c>
      <c r="U146" s="27" t="e">
        <f t="shared" si="78"/>
        <v>#REF!</v>
      </c>
      <c r="V146" s="30" t="e">
        <f t="shared" si="79"/>
        <v>#REF!</v>
      </c>
      <c r="W146" s="30" t="e">
        <f t="shared" si="80"/>
        <v>#REF!</v>
      </c>
      <c r="X146" s="30" t="e">
        <f t="shared" si="81"/>
        <v>#REF!</v>
      </c>
      <c r="Y146" s="31"/>
      <c r="Z146" s="31" t="e">
        <f t="shared" si="82"/>
        <v>#REF!</v>
      </c>
      <c r="AA146" s="31" t="e">
        <f t="shared" si="83"/>
        <v>#REF!</v>
      </c>
      <c r="AB146" s="31" t="e">
        <f t="shared" si="84"/>
        <v>#REF!</v>
      </c>
      <c r="AC146" s="31" t="e">
        <f t="shared" si="85"/>
        <v>#REF!</v>
      </c>
    </row>
    <row r="147" spans="1:29" s="16" customFormat="1">
      <c r="A147" s="22" t="str">
        <f t="shared" si="74"/>
        <v/>
      </c>
      <c r="C147" s="22" t="s">
        <v>850</v>
      </c>
      <c r="D147" s="22" t="s">
        <v>645</v>
      </c>
      <c r="E147" s="22" t="s">
        <v>4</v>
      </c>
      <c r="F147" s="40">
        <v>8159</v>
      </c>
      <c r="G147" s="41">
        <v>0.06</v>
      </c>
      <c r="H147" s="41">
        <v>0.06</v>
      </c>
      <c r="I147" s="41">
        <v>78.128036379999998</v>
      </c>
      <c r="J147" s="27" t="e">
        <f>SUMIF(#REF!,C:C,#REF!)</f>
        <v>#REF!</v>
      </c>
      <c r="K147" s="30" t="e">
        <f>SUMIF(#REF!,C:C,#REF!)</f>
        <v>#REF!</v>
      </c>
      <c r="L147" s="30" t="e">
        <f>SUMIF(#REF!,C:C,#REF!)</f>
        <v>#REF!</v>
      </c>
      <c r="M147" s="29" t="e">
        <f>SUMIF(#REF!,C:C,#REF!)</f>
        <v>#REF!</v>
      </c>
      <c r="N147" s="29"/>
      <c r="O147" s="29"/>
      <c r="P147" s="29"/>
      <c r="Q147" s="29"/>
      <c r="R147" s="22" t="str">
        <f t="shared" si="75"/>
        <v>US31946M1036</v>
      </c>
      <c r="S147" s="22" t="str">
        <f t="shared" si="76"/>
        <v>First Citizens BancShares Inc/NC</v>
      </c>
      <c r="T147" s="22" t="str">
        <f t="shared" si="77"/>
        <v>USA</v>
      </c>
      <c r="U147" s="27" t="e">
        <f t="shared" si="78"/>
        <v>#REF!</v>
      </c>
      <c r="V147" s="30" t="e">
        <f t="shared" si="79"/>
        <v>#REF!</v>
      </c>
      <c r="W147" s="30" t="e">
        <f t="shared" si="80"/>
        <v>#REF!</v>
      </c>
      <c r="X147" s="30" t="e">
        <f t="shared" si="81"/>
        <v>#REF!</v>
      </c>
      <c r="Y147" s="31"/>
      <c r="Z147" s="31" t="e">
        <f t="shared" si="82"/>
        <v>#REF!</v>
      </c>
      <c r="AA147" s="31" t="e">
        <f t="shared" si="83"/>
        <v>#REF!</v>
      </c>
      <c r="AB147" s="31" t="e">
        <f t="shared" si="84"/>
        <v>#REF!</v>
      </c>
      <c r="AC147" s="31" t="e">
        <f t="shared" si="85"/>
        <v>#REF!</v>
      </c>
    </row>
    <row r="148" spans="1:29" s="16" customFormat="1">
      <c r="A148" s="22" t="str">
        <f t="shared" si="74"/>
        <v/>
      </c>
      <c r="B148" s="22"/>
      <c r="C148" s="22" t="s">
        <v>851</v>
      </c>
      <c r="D148" s="22" t="s">
        <v>646</v>
      </c>
      <c r="E148" s="22" t="s">
        <v>4</v>
      </c>
      <c r="F148" s="40">
        <v>41273</v>
      </c>
      <c r="G148" s="41">
        <v>0.06</v>
      </c>
      <c r="H148" s="41">
        <v>0.06</v>
      </c>
      <c r="I148" s="41">
        <v>78.713699579999997</v>
      </c>
      <c r="J148" s="27" t="e">
        <f>SUMIF(#REF!,C:C,#REF!)</f>
        <v>#REF!</v>
      </c>
      <c r="K148" s="30" t="e">
        <f>SUMIF(#REF!,C:C,#REF!)</f>
        <v>#REF!</v>
      </c>
      <c r="L148" s="30" t="e">
        <f>SUMIF(#REF!,C:C,#REF!)</f>
        <v>#REF!</v>
      </c>
      <c r="M148" s="29" t="e">
        <f>SUMIF(#REF!,C:C,#REF!)</f>
        <v>#REF!</v>
      </c>
      <c r="N148" s="29"/>
      <c r="O148" s="29"/>
      <c r="P148" s="29"/>
      <c r="Q148" s="29"/>
      <c r="R148" s="22" t="str">
        <f t="shared" si="75"/>
        <v>US3390411052</v>
      </c>
      <c r="S148" s="22" t="str">
        <f t="shared" si="76"/>
        <v>FleetCor Technologies Inc</v>
      </c>
      <c r="T148" s="22" t="str">
        <f t="shared" si="77"/>
        <v>USA</v>
      </c>
      <c r="U148" s="27" t="e">
        <f t="shared" si="78"/>
        <v>#REF!</v>
      </c>
      <c r="V148" s="30" t="e">
        <f t="shared" si="79"/>
        <v>#REF!</v>
      </c>
      <c r="W148" s="30" t="e">
        <f t="shared" si="80"/>
        <v>#REF!</v>
      </c>
      <c r="X148" s="30" t="e">
        <f t="shared" si="81"/>
        <v>#REF!</v>
      </c>
      <c r="Y148" s="31"/>
      <c r="Z148" s="31" t="e">
        <f t="shared" si="82"/>
        <v>#REF!</v>
      </c>
      <c r="AA148" s="31" t="e">
        <f t="shared" si="83"/>
        <v>#REF!</v>
      </c>
      <c r="AB148" s="31" t="e">
        <f t="shared" si="84"/>
        <v>#REF!</v>
      </c>
      <c r="AC148" s="31" t="e">
        <f t="shared" si="85"/>
        <v>#REF!</v>
      </c>
    </row>
    <row r="149" spans="1:29" s="16" customFormat="1">
      <c r="A149" s="22" t="str">
        <f t="shared" si="74"/>
        <v/>
      </c>
      <c r="B149" s="22"/>
      <c r="C149" s="22" t="s">
        <v>852</v>
      </c>
      <c r="D149" s="22" t="s">
        <v>647</v>
      </c>
      <c r="E149" s="22" t="s">
        <v>218</v>
      </c>
      <c r="F149" s="40">
        <v>2095800</v>
      </c>
      <c r="G149" s="41">
        <v>0.01</v>
      </c>
      <c r="H149" s="41">
        <v>0.01</v>
      </c>
      <c r="I149" s="41">
        <v>12.60325007</v>
      </c>
      <c r="J149" s="27" t="e">
        <f>SUMIF(#REF!,C:C,#REF!)</f>
        <v>#REF!</v>
      </c>
      <c r="K149" s="30" t="e">
        <f>SUMIF(#REF!,C:C,#REF!)</f>
        <v>#REF!</v>
      </c>
      <c r="L149" s="30" t="e">
        <f>SUMIF(#REF!,C:C,#REF!)</f>
        <v>#REF!</v>
      </c>
      <c r="M149" s="29" t="e">
        <f>SUMIF(#REF!,C:C,#REF!)</f>
        <v>#REF!</v>
      </c>
      <c r="N149" s="29"/>
      <c r="O149" s="29"/>
      <c r="P149" s="29"/>
      <c r="Q149" s="29"/>
      <c r="R149" s="22" t="str">
        <f t="shared" si="75"/>
        <v>CNE000001KK2</v>
      </c>
      <c r="S149" s="22" t="str">
        <f t="shared" si="76"/>
        <v>Focus Media Information Technology Co Ltd</v>
      </c>
      <c r="T149" s="22" t="str">
        <f t="shared" si="77"/>
        <v>Kina</v>
      </c>
      <c r="U149" s="27" t="e">
        <f t="shared" si="78"/>
        <v>#REF!</v>
      </c>
      <c r="V149" s="30" t="e">
        <f t="shared" si="79"/>
        <v>#REF!</v>
      </c>
      <c r="W149" s="30" t="e">
        <f t="shared" si="80"/>
        <v>#REF!</v>
      </c>
      <c r="X149" s="30" t="e">
        <f t="shared" si="81"/>
        <v>#REF!</v>
      </c>
      <c r="Y149" s="31"/>
      <c r="Z149" s="31" t="e">
        <f t="shared" si="82"/>
        <v>#REF!</v>
      </c>
      <c r="AA149" s="31" t="e">
        <f t="shared" si="83"/>
        <v>#REF!</v>
      </c>
      <c r="AB149" s="31" t="e">
        <f t="shared" si="84"/>
        <v>#REF!</v>
      </c>
      <c r="AC149" s="31" t="e">
        <f t="shared" si="85"/>
        <v>#REF!</v>
      </c>
    </row>
    <row r="150" spans="1:29" s="16" customFormat="1">
      <c r="A150" s="22" t="str">
        <f t="shared" si="74"/>
        <v/>
      </c>
      <c r="B150" s="22"/>
      <c r="C150" s="22" t="s">
        <v>121</v>
      </c>
      <c r="D150" s="22" t="s">
        <v>37</v>
      </c>
      <c r="E150" s="22" t="s">
        <v>78</v>
      </c>
      <c r="F150" s="40">
        <v>752311</v>
      </c>
      <c r="G150" s="41">
        <v>0.03</v>
      </c>
      <c r="H150" s="41">
        <v>0.03</v>
      </c>
      <c r="I150" s="41">
        <v>66.254236259999999</v>
      </c>
      <c r="J150" s="27" t="e">
        <f>SUMIF(#REF!,C:C,#REF!)</f>
        <v>#REF!</v>
      </c>
      <c r="K150" s="30" t="e">
        <f>SUMIF(#REF!,C:C,#REF!)</f>
        <v>#REF!</v>
      </c>
      <c r="L150" s="30" t="e">
        <f>SUMIF(#REF!,C:C,#REF!)</f>
        <v>#REF!</v>
      </c>
      <c r="M150" s="29" t="e">
        <f>SUMIF(#REF!,C:C,#REF!)</f>
        <v>#REF!</v>
      </c>
      <c r="N150" s="29"/>
      <c r="O150" s="29"/>
      <c r="P150" s="29"/>
      <c r="Q150" s="29"/>
      <c r="R150" s="22" t="str">
        <f t="shared" si="75"/>
        <v>MXP320321310</v>
      </c>
      <c r="S150" s="22" t="str">
        <f t="shared" si="76"/>
        <v>Fomento Economico Mexicano SAB de CV</v>
      </c>
      <c r="T150" s="22" t="str">
        <f t="shared" si="77"/>
        <v>Mexico</v>
      </c>
      <c r="U150" s="27" t="e">
        <f t="shared" si="78"/>
        <v>#REF!</v>
      </c>
      <c r="V150" s="30" t="e">
        <f t="shared" si="79"/>
        <v>#REF!</v>
      </c>
      <c r="W150" s="30" t="e">
        <f t="shared" si="80"/>
        <v>#REF!</v>
      </c>
      <c r="X150" s="30" t="e">
        <f t="shared" si="81"/>
        <v>#REF!</v>
      </c>
      <c r="Y150" s="31"/>
      <c r="Z150" s="31" t="e">
        <f t="shared" si="82"/>
        <v>#REF!</v>
      </c>
      <c r="AA150" s="31" t="e">
        <f t="shared" si="83"/>
        <v>#REF!</v>
      </c>
      <c r="AB150" s="31" t="e">
        <f t="shared" si="84"/>
        <v>#REF!</v>
      </c>
      <c r="AC150" s="31" t="e">
        <f t="shared" si="85"/>
        <v>#REF!</v>
      </c>
    </row>
    <row r="151" spans="1:29" s="16" customFormat="1">
      <c r="A151" s="22" t="str">
        <f t="shared" si="74"/>
        <v/>
      </c>
      <c r="B151" s="22"/>
      <c r="C151" s="22" t="s">
        <v>122</v>
      </c>
      <c r="D151" s="22" t="s">
        <v>648</v>
      </c>
      <c r="E151" s="22" t="s">
        <v>17</v>
      </c>
      <c r="F151" s="40">
        <v>663977</v>
      </c>
      <c r="G151" s="41">
        <v>0.02</v>
      </c>
      <c r="H151" s="41">
        <v>0.02</v>
      </c>
      <c r="I151" s="41">
        <v>88.726199429999994</v>
      </c>
      <c r="J151" s="27" t="e">
        <f>SUMIF(#REF!,C:C,#REF!)</f>
        <v>#REF!</v>
      </c>
      <c r="K151" s="30" t="e">
        <f>SUMIF(#REF!,C:C,#REF!)</f>
        <v>#REF!</v>
      </c>
      <c r="L151" s="30" t="e">
        <f>SUMIF(#REF!,C:C,#REF!)</f>
        <v>#REF!</v>
      </c>
      <c r="M151" s="29" t="e">
        <f>SUMIF(#REF!,C:C,#REF!)</f>
        <v>#REF!</v>
      </c>
      <c r="N151" s="29"/>
      <c r="O151" s="29"/>
      <c r="P151" s="29"/>
      <c r="Q151" s="29"/>
      <c r="R151" s="22" t="str">
        <f t="shared" si="75"/>
        <v>AU000000FMG4</v>
      </c>
      <c r="S151" s="22" t="str">
        <f t="shared" si="76"/>
        <v>Fortescue Ltd</v>
      </c>
      <c r="T151" s="22" t="str">
        <f t="shared" si="77"/>
        <v>Australien</v>
      </c>
      <c r="U151" s="27" t="e">
        <f t="shared" si="78"/>
        <v>#REF!</v>
      </c>
      <c r="V151" s="30" t="e">
        <f t="shared" si="79"/>
        <v>#REF!</v>
      </c>
      <c r="W151" s="30" t="e">
        <f t="shared" si="80"/>
        <v>#REF!</v>
      </c>
      <c r="X151" s="30" t="e">
        <f t="shared" si="81"/>
        <v>#REF!</v>
      </c>
      <c r="Y151" s="31"/>
      <c r="Z151" s="31" t="e">
        <f t="shared" si="82"/>
        <v>#REF!</v>
      </c>
      <c r="AA151" s="31" t="e">
        <f t="shared" si="83"/>
        <v>#REF!</v>
      </c>
      <c r="AB151" s="31" t="e">
        <f t="shared" si="84"/>
        <v>#REF!</v>
      </c>
      <c r="AC151" s="31" t="e">
        <f t="shared" si="85"/>
        <v>#REF!</v>
      </c>
    </row>
    <row r="152" spans="1:29" s="16" customFormat="1">
      <c r="A152" s="22" t="str">
        <f t="shared" si="74"/>
        <v/>
      </c>
      <c r="C152" s="36" t="s">
        <v>480</v>
      </c>
      <c r="D152" s="22" t="s">
        <v>534</v>
      </c>
      <c r="E152" s="22" t="s">
        <v>218</v>
      </c>
      <c r="F152" s="40">
        <v>372250</v>
      </c>
      <c r="G152" s="41">
        <v>0.02</v>
      </c>
      <c r="H152" s="41">
        <v>0.02</v>
      </c>
      <c r="I152" s="41">
        <v>13.24359254</v>
      </c>
      <c r="J152" s="27" t="e">
        <f>SUMIF(#REF!,C:C,#REF!)</f>
        <v>#REF!</v>
      </c>
      <c r="K152" s="30" t="e">
        <f>SUMIF(#REF!,C:C,#REF!)</f>
        <v>#REF!</v>
      </c>
      <c r="L152" s="30" t="e">
        <f>SUMIF(#REF!,C:C,#REF!)</f>
        <v>#REF!</v>
      </c>
      <c r="M152" s="29" t="e">
        <f>SUMIF(#REF!,C:C,#REF!)</f>
        <v>#REF!</v>
      </c>
      <c r="N152" s="29"/>
      <c r="O152" s="29"/>
      <c r="P152" s="29"/>
      <c r="Q152" s="29"/>
      <c r="R152" s="22" t="str">
        <f t="shared" si="75"/>
        <v>CNE000000230</v>
      </c>
      <c r="S152" s="22" t="str">
        <f t="shared" si="76"/>
        <v>Fuyao Glass Industry Group Co Ltd</v>
      </c>
      <c r="T152" s="22" t="str">
        <f t="shared" si="77"/>
        <v>Kina</v>
      </c>
      <c r="U152" s="27" t="e">
        <f t="shared" si="78"/>
        <v>#REF!</v>
      </c>
      <c r="V152" s="30" t="e">
        <f t="shared" si="79"/>
        <v>#REF!</v>
      </c>
      <c r="W152" s="30" t="e">
        <f t="shared" si="80"/>
        <v>#REF!</v>
      </c>
      <c r="X152" s="30" t="e">
        <f t="shared" si="81"/>
        <v>#REF!</v>
      </c>
      <c r="Y152" s="31"/>
      <c r="Z152" s="31" t="e">
        <f t="shared" si="82"/>
        <v>#REF!</v>
      </c>
      <c r="AA152" s="31" t="e">
        <f t="shared" si="83"/>
        <v>#REF!</v>
      </c>
      <c r="AB152" s="31" t="e">
        <f t="shared" si="84"/>
        <v>#REF!</v>
      </c>
      <c r="AC152" s="31" t="e">
        <f t="shared" si="85"/>
        <v>#REF!</v>
      </c>
    </row>
    <row r="153" spans="1:29" s="16" customFormat="1">
      <c r="A153" s="22" t="str">
        <f t="shared" si="74"/>
        <v/>
      </c>
      <c r="B153" s="22"/>
      <c r="C153" s="22" t="s">
        <v>853</v>
      </c>
      <c r="D153" s="22" t="s">
        <v>649</v>
      </c>
      <c r="E153" s="22" t="s">
        <v>20</v>
      </c>
      <c r="F153" s="40">
        <v>74168</v>
      </c>
      <c r="G153" s="41">
        <v>0.22999999999999998</v>
      </c>
      <c r="H153" s="41">
        <v>0.22999999999999998</v>
      </c>
      <c r="I153" s="41">
        <v>62.974036580000003</v>
      </c>
      <c r="J153" s="27" t="e">
        <f>SUMIF(#REF!,C:C,#REF!)</f>
        <v>#REF!</v>
      </c>
      <c r="K153" s="30" t="e">
        <f>SUMIF(#REF!,C:C,#REF!)</f>
        <v>#REF!</v>
      </c>
      <c r="L153" s="30" t="e">
        <f>SUMIF(#REF!,C:C,#REF!)</f>
        <v>#REF!</v>
      </c>
      <c r="M153" s="29" t="e">
        <f>SUMIF(#REF!,C:C,#REF!)</f>
        <v>#REF!</v>
      </c>
      <c r="N153" s="29"/>
      <c r="O153" s="29"/>
      <c r="P153" s="29"/>
      <c r="Q153" s="29"/>
      <c r="R153" s="22" t="str">
        <f t="shared" si="75"/>
        <v>GB0003718474</v>
      </c>
      <c r="S153" s="22" t="str">
        <f t="shared" si="76"/>
        <v>Games Workshop Group PLC</v>
      </c>
      <c r="T153" s="22" t="str">
        <f t="shared" si="77"/>
        <v>Storbritannien</v>
      </c>
      <c r="U153" s="27" t="e">
        <f t="shared" si="78"/>
        <v>#REF!</v>
      </c>
      <c r="V153" s="30" t="e">
        <f t="shared" si="79"/>
        <v>#REF!</v>
      </c>
      <c r="W153" s="30" t="e">
        <f t="shared" si="80"/>
        <v>#REF!</v>
      </c>
      <c r="X153" s="30" t="e">
        <f t="shared" si="81"/>
        <v>#REF!</v>
      </c>
      <c r="Y153" s="31"/>
      <c r="Z153" s="31" t="e">
        <f t="shared" si="82"/>
        <v>#REF!</v>
      </c>
      <c r="AA153" s="31" t="e">
        <f t="shared" si="83"/>
        <v>#REF!</v>
      </c>
      <c r="AB153" s="31" t="e">
        <f t="shared" si="84"/>
        <v>#REF!</v>
      </c>
      <c r="AC153" s="31" t="e">
        <f t="shared" si="85"/>
        <v>#REF!</v>
      </c>
    </row>
    <row r="154" spans="1:29" s="16" customFormat="1">
      <c r="A154" s="22" t="str">
        <f t="shared" si="74"/>
        <v/>
      </c>
      <c r="B154" s="22"/>
      <c r="C154" s="22" t="s">
        <v>257</v>
      </c>
      <c r="D154" s="22" t="s">
        <v>300</v>
      </c>
      <c r="E154" s="22" t="s">
        <v>4</v>
      </c>
      <c r="F154" s="40">
        <v>237242</v>
      </c>
      <c r="G154" s="41">
        <v>0.09</v>
      </c>
      <c r="H154" s="41">
        <v>0.09</v>
      </c>
      <c r="I154" s="41">
        <v>79.008805499999994</v>
      </c>
      <c r="J154" s="27" t="e">
        <f>SUMIF(#REF!,C:C,#REF!)</f>
        <v>#REF!</v>
      </c>
      <c r="K154" s="30" t="e">
        <f>SUMIF(#REF!,C:C,#REF!)</f>
        <v>#REF!</v>
      </c>
      <c r="L154" s="30" t="e">
        <f>SUMIF(#REF!,C:C,#REF!)</f>
        <v>#REF!</v>
      </c>
      <c r="M154" s="29" t="e">
        <f>SUMIF(#REF!,C:C,#REF!)</f>
        <v>#REF!</v>
      </c>
      <c r="N154" s="29"/>
      <c r="O154" s="29"/>
      <c r="P154" s="29"/>
      <c r="Q154" s="29"/>
      <c r="R154" s="22" t="str">
        <f t="shared" si="75"/>
        <v>US36467J1088</v>
      </c>
      <c r="S154" s="22" t="str">
        <f t="shared" si="76"/>
        <v>Gaming and Leisure Properties Inc</v>
      </c>
      <c r="T154" s="22" t="str">
        <f t="shared" si="77"/>
        <v>USA</v>
      </c>
      <c r="U154" s="27" t="e">
        <f t="shared" si="78"/>
        <v>#REF!</v>
      </c>
      <c r="V154" s="30" t="e">
        <f t="shared" si="79"/>
        <v>#REF!</v>
      </c>
      <c r="W154" s="30" t="e">
        <f t="shared" si="80"/>
        <v>#REF!</v>
      </c>
      <c r="X154" s="30" t="e">
        <f t="shared" si="81"/>
        <v>#REF!</v>
      </c>
      <c r="Y154" s="31"/>
      <c r="Z154" s="31" t="e">
        <f t="shared" si="82"/>
        <v>#REF!</v>
      </c>
      <c r="AA154" s="31" t="e">
        <f t="shared" si="83"/>
        <v>#REF!</v>
      </c>
      <c r="AB154" s="31" t="e">
        <f t="shared" si="84"/>
        <v>#REF!</v>
      </c>
      <c r="AC154" s="31" t="e">
        <f t="shared" si="85"/>
        <v>#REF!</v>
      </c>
    </row>
    <row r="155" spans="1:29" s="16" customFormat="1">
      <c r="A155" s="22" t="str">
        <f t="shared" si="74"/>
        <v/>
      </c>
      <c r="C155" s="22" t="s">
        <v>370</v>
      </c>
      <c r="D155" s="22" t="s">
        <v>423</v>
      </c>
      <c r="E155" s="22" t="s">
        <v>9</v>
      </c>
      <c r="F155" s="40">
        <v>95065</v>
      </c>
      <c r="G155" s="41">
        <v>0.06</v>
      </c>
      <c r="H155" s="41">
        <v>0.06</v>
      </c>
      <c r="I155" s="41">
        <v>26.709651529999999</v>
      </c>
      <c r="J155" s="27" t="e">
        <f>SUMIF(#REF!,C:C,#REF!)</f>
        <v>#REF!</v>
      </c>
      <c r="K155" s="30" t="e">
        <f>SUMIF(#REF!,C:C,#REF!)</f>
        <v>#REF!</v>
      </c>
      <c r="L155" s="30" t="e">
        <f>SUMIF(#REF!,C:C,#REF!)</f>
        <v>#REF!</v>
      </c>
      <c r="M155" s="29" t="e">
        <f>SUMIF(#REF!,C:C,#REF!)</f>
        <v>#REF!</v>
      </c>
      <c r="N155" s="29"/>
      <c r="O155" s="29"/>
      <c r="P155" s="29"/>
      <c r="Q155" s="29"/>
      <c r="R155" s="22" t="str">
        <f t="shared" si="75"/>
        <v>DE0006602006</v>
      </c>
      <c r="S155" s="22" t="str">
        <f t="shared" si="76"/>
        <v>GEA Group AG</v>
      </c>
      <c r="T155" s="22" t="str">
        <f t="shared" si="77"/>
        <v>Tyskland</v>
      </c>
      <c r="U155" s="27" t="e">
        <f t="shared" si="78"/>
        <v>#REF!</v>
      </c>
      <c r="V155" s="30" t="e">
        <f t="shared" si="79"/>
        <v>#REF!</v>
      </c>
      <c r="W155" s="30" t="e">
        <f t="shared" si="80"/>
        <v>#REF!</v>
      </c>
      <c r="X155" s="30" t="e">
        <f t="shared" si="81"/>
        <v>#REF!</v>
      </c>
      <c r="Y155" s="31"/>
      <c r="Z155" s="31" t="e">
        <f t="shared" si="82"/>
        <v>#REF!</v>
      </c>
      <c r="AA155" s="31" t="e">
        <f t="shared" si="83"/>
        <v>#REF!</v>
      </c>
      <c r="AB155" s="31" t="e">
        <f t="shared" si="84"/>
        <v>#REF!</v>
      </c>
      <c r="AC155" s="31" t="e">
        <f t="shared" si="85"/>
        <v>#REF!</v>
      </c>
    </row>
    <row r="156" spans="1:29" s="16" customFormat="1">
      <c r="A156" s="22" t="str">
        <f t="shared" si="74"/>
        <v>General Dynamics Corp</v>
      </c>
      <c r="B156" s="22" t="str">
        <f>LOWER(D156)</f>
        <v>general dynamics corp</v>
      </c>
      <c r="C156" s="22" t="s">
        <v>854</v>
      </c>
      <c r="D156" s="22" t="s">
        <v>650</v>
      </c>
      <c r="E156" s="22" t="s">
        <v>4</v>
      </c>
      <c r="F156" s="40">
        <v>45369</v>
      </c>
      <c r="G156" s="41">
        <v>0.02</v>
      </c>
      <c r="H156" s="41">
        <v>0.02</v>
      </c>
      <c r="I156" s="41">
        <v>79.501943800000006</v>
      </c>
      <c r="J156" s="27" t="e">
        <f>SUMIF(#REF!,C:C,#REF!)</f>
        <v>#REF!</v>
      </c>
      <c r="K156" s="30" t="e">
        <f>SUMIF(#REF!,C:C,#REF!)</f>
        <v>#REF!</v>
      </c>
      <c r="L156" s="30" t="e">
        <f>SUMIF(#REF!,C:C,#REF!)</f>
        <v>#REF!</v>
      </c>
      <c r="M156" s="29" t="e">
        <f>SUMIF(#REF!,C:C,#REF!)</f>
        <v>#REF!</v>
      </c>
      <c r="N156" s="29"/>
      <c r="O156" s="29"/>
      <c r="P156" s="29"/>
      <c r="Q156" s="29"/>
      <c r="R156" s="22" t="str">
        <f t="shared" si="75"/>
        <v>US3695501086</v>
      </c>
      <c r="S156" s="22" t="str">
        <f t="shared" si="76"/>
        <v>General Dynamics Corp</v>
      </c>
      <c r="T156" s="22" t="str">
        <f t="shared" si="77"/>
        <v>USA</v>
      </c>
      <c r="U156" s="27" t="e">
        <f t="shared" si="78"/>
        <v>#REF!</v>
      </c>
      <c r="V156" s="30" t="e">
        <f t="shared" si="79"/>
        <v>#REF!</v>
      </c>
      <c r="W156" s="30" t="e">
        <f t="shared" si="80"/>
        <v>#REF!</v>
      </c>
      <c r="X156" s="30" t="e">
        <f t="shared" si="81"/>
        <v>#REF!</v>
      </c>
      <c r="Y156" s="31"/>
      <c r="Z156" s="31" t="e">
        <f t="shared" si="82"/>
        <v>#REF!</v>
      </c>
      <c r="AA156" s="31" t="e">
        <f t="shared" si="83"/>
        <v>#REF!</v>
      </c>
      <c r="AB156" s="31" t="e">
        <f t="shared" si="84"/>
        <v>#REF!</v>
      </c>
      <c r="AC156" s="31" t="e">
        <f t="shared" si="85"/>
        <v>#REF!</v>
      </c>
    </row>
    <row r="157" spans="1:29" s="16" customFormat="1">
      <c r="A157" s="22" t="str">
        <f t="shared" si="74"/>
        <v/>
      </c>
      <c r="C157" s="22" t="s">
        <v>855</v>
      </c>
      <c r="D157" s="22" t="s">
        <v>651</v>
      </c>
      <c r="E157" s="22" t="s">
        <v>4</v>
      </c>
      <c r="F157" s="40">
        <v>91103</v>
      </c>
      <c r="G157" s="41">
        <v>0.01</v>
      </c>
      <c r="H157" s="41">
        <v>0.01</v>
      </c>
      <c r="I157" s="41">
        <v>78.466125770000005</v>
      </c>
      <c r="J157" s="27" t="e">
        <f>SUMIF(#REF!,C:C,#REF!)</f>
        <v>#REF!</v>
      </c>
      <c r="K157" s="30" t="e">
        <f>SUMIF(#REF!,C:C,#REF!)</f>
        <v>#REF!</v>
      </c>
      <c r="L157" s="30" t="e">
        <f>SUMIF(#REF!,C:C,#REF!)</f>
        <v>#REF!</v>
      </c>
      <c r="M157" s="29" t="e">
        <f>SUMIF(#REF!,C:C,#REF!)</f>
        <v>#REF!</v>
      </c>
      <c r="N157" s="29"/>
      <c r="O157" s="29"/>
      <c r="P157" s="29"/>
      <c r="Q157" s="29"/>
      <c r="R157" s="22" t="str">
        <f t="shared" si="75"/>
        <v>US3696043013</v>
      </c>
      <c r="S157" s="22" t="str">
        <f t="shared" si="76"/>
        <v>General Electric Co</v>
      </c>
      <c r="T157" s="22" t="str">
        <f t="shared" si="77"/>
        <v>USA</v>
      </c>
      <c r="U157" s="27" t="e">
        <f t="shared" si="78"/>
        <v>#REF!</v>
      </c>
      <c r="V157" s="30" t="e">
        <f t="shared" si="79"/>
        <v>#REF!</v>
      </c>
      <c r="W157" s="30" t="e">
        <f t="shared" si="80"/>
        <v>#REF!</v>
      </c>
      <c r="X157" s="30" t="e">
        <f t="shared" si="81"/>
        <v>#REF!</v>
      </c>
      <c r="Y157" s="31"/>
      <c r="Z157" s="31" t="e">
        <f t="shared" si="82"/>
        <v>#REF!</v>
      </c>
      <c r="AA157" s="31" t="e">
        <f t="shared" si="83"/>
        <v>#REF!</v>
      </c>
      <c r="AB157" s="31" t="e">
        <f t="shared" si="84"/>
        <v>#REF!</v>
      </c>
      <c r="AC157" s="31" t="e">
        <f t="shared" si="85"/>
        <v>#REF!</v>
      </c>
    </row>
    <row r="158" spans="1:29" s="16" customFormat="1">
      <c r="A158" s="22" t="str">
        <f t="shared" si="74"/>
        <v/>
      </c>
      <c r="B158" s="22"/>
      <c r="C158" s="22" t="s">
        <v>856</v>
      </c>
      <c r="D158" s="22" t="s">
        <v>652</v>
      </c>
      <c r="E158" s="22" t="s">
        <v>4</v>
      </c>
      <c r="F158" s="40">
        <v>355214</v>
      </c>
      <c r="G158" s="41">
        <v>0.15</v>
      </c>
      <c r="H158" s="41">
        <v>0.15</v>
      </c>
      <c r="I158" s="41">
        <v>78.289409430000006</v>
      </c>
      <c r="J158" s="27" t="e">
        <f>SUMIF(#REF!,C:C,#REF!)</f>
        <v>#REF!</v>
      </c>
      <c r="K158" s="30" t="e">
        <f>SUMIF(#REF!,C:C,#REF!)</f>
        <v>#REF!</v>
      </c>
      <c r="L158" s="30" t="e">
        <f>SUMIF(#REF!,C:C,#REF!)</f>
        <v>#REF!</v>
      </c>
      <c r="M158" s="29" t="e">
        <f>SUMIF(#REF!,C:C,#REF!)</f>
        <v>#REF!</v>
      </c>
      <c r="N158" s="29"/>
      <c r="O158" s="29"/>
      <c r="P158" s="29"/>
      <c r="Q158" s="29"/>
      <c r="R158" s="22" t="str">
        <f t="shared" si="75"/>
        <v>US3719011096</v>
      </c>
      <c r="S158" s="22" t="str">
        <f t="shared" si="76"/>
        <v>Gentex Corp</v>
      </c>
      <c r="T158" s="22" t="str">
        <f t="shared" si="77"/>
        <v>USA</v>
      </c>
      <c r="U158" s="27" t="e">
        <f t="shared" si="78"/>
        <v>#REF!</v>
      </c>
      <c r="V158" s="30" t="e">
        <f t="shared" si="79"/>
        <v>#REF!</v>
      </c>
      <c r="W158" s="30" t="e">
        <f t="shared" si="80"/>
        <v>#REF!</v>
      </c>
      <c r="X158" s="30" t="e">
        <f t="shared" si="81"/>
        <v>#REF!</v>
      </c>
      <c r="Y158" s="31"/>
      <c r="Z158" s="31" t="e">
        <f t="shared" si="82"/>
        <v>#REF!</v>
      </c>
      <c r="AA158" s="31" t="e">
        <f t="shared" si="83"/>
        <v>#REF!</v>
      </c>
      <c r="AB158" s="31" t="e">
        <f t="shared" si="84"/>
        <v>#REF!</v>
      </c>
      <c r="AC158" s="31" t="e">
        <f t="shared" si="85"/>
        <v>#REF!</v>
      </c>
    </row>
    <row r="159" spans="1:29" s="16" customFormat="1">
      <c r="A159" s="22" t="str">
        <f t="shared" si="74"/>
        <v/>
      </c>
      <c r="C159" s="22" t="s">
        <v>173</v>
      </c>
      <c r="D159" s="22" t="s">
        <v>205</v>
      </c>
      <c r="E159" s="22" t="s">
        <v>4</v>
      </c>
      <c r="F159" s="40">
        <v>145321</v>
      </c>
      <c r="G159" s="41">
        <v>0.01</v>
      </c>
      <c r="H159" s="41">
        <v>0.01</v>
      </c>
      <c r="I159" s="41">
        <v>79.444488329999999</v>
      </c>
      <c r="J159" s="27" t="e">
        <f>SUMIF(#REF!,C:C,#REF!)</f>
        <v>#REF!</v>
      </c>
      <c r="K159" s="30" t="e">
        <f>SUMIF(#REF!,C:C,#REF!)</f>
        <v>#REF!</v>
      </c>
      <c r="L159" s="30" t="e">
        <f>SUMIF(#REF!,C:C,#REF!)</f>
        <v>#REF!</v>
      </c>
      <c r="M159" s="29" t="e">
        <f>SUMIF(#REF!,C:C,#REF!)</f>
        <v>#REF!</v>
      </c>
      <c r="N159" s="29"/>
      <c r="O159" s="29"/>
      <c r="P159" s="29"/>
      <c r="Q159" s="29"/>
      <c r="R159" s="22" t="str">
        <f t="shared" si="75"/>
        <v>US3755581036</v>
      </c>
      <c r="S159" s="22" t="str">
        <f t="shared" si="76"/>
        <v>Gilead Sciences Inc</v>
      </c>
      <c r="T159" s="22" t="str">
        <f t="shared" si="77"/>
        <v>USA</v>
      </c>
      <c r="U159" s="27" t="e">
        <f t="shared" si="78"/>
        <v>#REF!</v>
      </c>
      <c r="V159" s="30" t="e">
        <f t="shared" si="79"/>
        <v>#REF!</v>
      </c>
      <c r="W159" s="30" t="e">
        <f t="shared" si="80"/>
        <v>#REF!</v>
      </c>
      <c r="X159" s="30" t="e">
        <f t="shared" si="81"/>
        <v>#REF!</v>
      </c>
      <c r="Y159" s="31"/>
      <c r="Z159" s="31" t="e">
        <f t="shared" si="82"/>
        <v>#REF!</v>
      </c>
      <c r="AA159" s="31" t="e">
        <f t="shared" si="83"/>
        <v>#REF!</v>
      </c>
      <c r="AB159" s="31" t="e">
        <f t="shared" si="84"/>
        <v>#REF!</v>
      </c>
      <c r="AC159" s="31" t="e">
        <f t="shared" si="85"/>
        <v>#REF!</v>
      </c>
    </row>
    <row r="160" spans="1:29" s="16" customFormat="1">
      <c r="A160" s="22" t="str">
        <f t="shared" si="74"/>
        <v/>
      </c>
      <c r="B160" s="22"/>
      <c r="C160" s="22" t="s">
        <v>481</v>
      </c>
      <c r="D160" s="22" t="s">
        <v>535</v>
      </c>
      <c r="E160" s="22" t="s">
        <v>6</v>
      </c>
      <c r="F160" s="40">
        <v>312430</v>
      </c>
      <c r="G160" s="41">
        <v>0.12</v>
      </c>
      <c r="H160" s="41">
        <v>0.12</v>
      </c>
      <c r="I160" s="41">
        <v>34.72576359</v>
      </c>
      <c r="J160" s="27" t="e">
        <f>SUMIF(#REF!,C:C,#REF!)</f>
        <v>#REF!</v>
      </c>
      <c r="K160" s="30" t="e">
        <f>SUMIF(#REF!,C:C,#REF!)</f>
        <v>#REF!</v>
      </c>
      <c r="L160" s="30" t="e">
        <f>SUMIF(#REF!,C:C,#REF!)</f>
        <v>#REF!</v>
      </c>
      <c r="M160" s="29" t="e">
        <f>SUMIF(#REF!,C:C,#REF!)</f>
        <v>#REF!</v>
      </c>
      <c r="N160" s="29"/>
      <c r="O160" s="29"/>
      <c r="P160" s="29"/>
      <c r="Q160" s="29"/>
      <c r="R160" s="22" t="str">
        <f t="shared" si="75"/>
        <v>IE0000669501</v>
      </c>
      <c r="S160" s="22" t="str">
        <f t="shared" si="76"/>
        <v>Glanbia PLC</v>
      </c>
      <c r="T160" s="22" t="str">
        <f t="shared" si="77"/>
        <v>Irland</v>
      </c>
      <c r="U160" s="27" t="e">
        <f t="shared" si="78"/>
        <v>#REF!</v>
      </c>
      <c r="V160" s="30" t="e">
        <f t="shared" si="79"/>
        <v>#REF!</v>
      </c>
      <c r="W160" s="30" t="e">
        <f t="shared" si="80"/>
        <v>#REF!</v>
      </c>
      <c r="X160" s="30" t="e">
        <f t="shared" si="81"/>
        <v>#REF!</v>
      </c>
      <c r="Y160" s="31"/>
      <c r="Z160" s="31" t="e">
        <f t="shared" si="82"/>
        <v>#REF!</v>
      </c>
      <c r="AA160" s="31" t="e">
        <f t="shared" si="83"/>
        <v>#REF!</v>
      </c>
      <c r="AB160" s="31" t="e">
        <f t="shared" si="84"/>
        <v>#REF!</v>
      </c>
      <c r="AC160" s="31" t="e">
        <f t="shared" si="85"/>
        <v>#REF!</v>
      </c>
    </row>
    <row r="161" spans="1:29" s="16" customFormat="1">
      <c r="A161" s="22" t="str">
        <f t="shared" si="74"/>
        <v/>
      </c>
      <c r="B161" s="22"/>
      <c r="C161" s="22" t="s">
        <v>482</v>
      </c>
      <c r="D161" s="22" t="s">
        <v>536</v>
      </c>
      <c r="E161" s="22" t="s">
        <v>4</v>
      </c>
      <c r="F161" s="40">
        <v>96246</v>
      </c>
      <c r="G161" s="41">
        <v>0.1</v>
      </c>
      <c r="H161" s="41">
        <v>0.1</v>
      </c>
      <c r="I161" s="41">
        <v>79.057193909999995</v>
      </c>
      <c r="J161" s="27" t="e">
        <f>SUMIF(#REF!,C:C,#REF!)</f>
        <v>#REF!</v>
      </c>
      <c r="K161" s="30" t="e">
        <f>SUMIF(#REF!,C:C,#REF!)</f>
        <v>#REF!</v>
      </c>
      <c r="L161" s="30" t="e">
        <f>SUMIF(#REF!,C:C,#REF!)</f>
        <v>#REF!</v>
      </c>
      <c r="M161" s="29" t="e">
        <f>SUMIF(#REF!,C:C,#REF!)</f>
        <v>#REF!</v>
      </c>
      <c r="N161" s="29"/>
      <c r="O161" s="29"/>
      <c r="P161" s="29"/>
      <c r="Q161" s="29"/>
      <c r="R161" s="22" t="str">
        <f t="shared" si="75"/>
        <v>US37959E1029</v>
      </c>
      <c r="S161" s="22" t="str">
        <f t="shared" si="76"/>
        <v>Globe Life Inc</v>
      </c>
      <c r="T161" s="22" t="str">
        <f t="shared" si="77"/>
        <v>USA</v>
      </c>
      <c r="U161" s="27" t="e">
        <f t="shared" si="78"/>
        <v>#REF!</v>
      </c>
      <c r="V161" s="30" t="e">
        <f t="shared" si="79"/>
        <v>#REF!</v>
      </c>
      <c r="W161" s="30" t="e">
        <f t="shared" si="80"/>
        <v>#REF!</v>
      </c>
      <c r="X161" s="30" t="e">
        <f t="shared" si="81"/>
        <v>#REF!</v>
      </c>
      <c r="Y161" s="31"/>
      <c r="Z161" s="31" t="e">
        <f t="shared" si="82"/>
        <v>#REF!</v>
      </c>
      <c r="AA161" s="31" t="e">
        <f t="shared" si="83"/>
        <v>#REF!</v>
      </c>
      <c r="AB161" s="31" t="e">
        <f t="shared" si="84"/>
        <v>#REF!</v>
      </c>
      <c r="AC161" s="31" t="e">
        <f t="shared" si="85"/>
        <v>#REF!</v>
      </c>
    </row>
    <row r="162" spans="1:29" s="16" customFormat="1">
      <c r="A162" s="22" t="str">
        <f t="shared" si="74"/>
        <v>Goldwin Inc</v>
      </c>
      <c r="B162" s="22" t="str">
        <f>LOWER(D162)</f>
        <v>goldwin inc</v>
      </c>
      <c r="C162" s="22" t="s">
        <v>483</v>
      </c>
      <c r="D162" s="22" t="s">
        <v>537</v>
      </c>
      <c r="E162" s="22" t="s">
        <v>16</v>
      </c>
      <c r="F162" s="40">
        <v>13600</v>
      </c>
      <c r="G162" s="41">
        <v>0.03</v>
      </c>
      <c r="H162" s="41">
        <v>0.03</v>
      </c>
      <c r="I162" s="41">
        <v>6.59779581</v>
      </c>
      <c r="J162" s="27" t="e">
        <f>SUMIF(#REF!,C:C,#REF!)</f>
        <v>#REF!</v>
      </c>
      <c r="K162" s="30" t="e">
        <f>SUMIF(#REF!,C:C,#REF!)</f>
        <v>#REF!</v>
      </c>
      <c r="L162" s="30" t="e">
        <f>SUMIF(#REF!,C:C,#REF!)</f>
        <v>#REF!</v>
      </c>
      <c r="M162" s="29" t="e">
        <f>SUMIF(#REF!,C:C,#REF!)</f>
        <v>#REF!</v>
      </c>
      <c r="N162" s="29"/>
      <c r="O162" s="29"/>
      <c r="P162" s="29"/>
      <c r="Q162" s="29"/>
      <c r="R162" s="22" t="str">
        <f t="shared" si="75"/>
        <v>JP3306600002</v>
      </c>
      <c r="S162" s="22" t="str">
        <f t="shared" si="76"/>
        <v>Goldwin Inc</v>
      </c>
      <c r="T162" s="22" t="str">
        <f t="shared" si="77"/>
        <v>Japan</v>
      </c>
      <c r="U162" s="27" t="e">
        <f t="shared" si="78"/>
        <v>#REF!</v>
      </c>
      <c r="V162" s="30" t="e">
        <f t="shared" si="79"/>
        <v>#REF!</v>
      </c>
      <c r="W162" s="30" t="e">
        <f t="shared" si="80"/>
        <v>#REF!</v>
      </c>
      <c r="X162" s="30" t="e">
        <f t="shared" si="81"/>
        <v>#REF!</v>
      </c>
      <c r="Y162" s="31"/>
      <c r="Z162" s="31" t="e">
        <f t="shared" si="82"/>
        <v>#REF!</v>
      </c>
      <c r="AA162" s="31" t="e">
        <f t="shared" si="83"/>
        <v>#REF!</v>
      </c>
      <c r="AB162" s="31" t="e">
        <f t="shared" si="84"/>
        <v>#REF!</v>
      </c>
      <c r="AC162" s="31" t="e">
        <f t="shared" si="85"/>
        <v>#REF!</v>
      </c>
    </row>
    <row r="163" spans="1:29" s="16" customFormat="1">
      <c r="A163" s="22" t="str">
        <f t="shared" si="74"/>
        <v/>
      </c>
      <c r="B163" s="22"/>
      <c r="C163" s="22" t="s">
        <v>258</v>
      </c>
      <c r="D163" s="22" t="s">
        <v>301</v>
      </c>
      <c r="E163" s="22" t="s">
        <v>4</v>
      </c>
      <c r="F163" s="40">
        <v>134339</v>
      </c>
      <c r="G163" s="41">
        <v>0.08</v>
      </c>
      <c r="H163" s="41">
        <v>0.08</v>
      </c>
      <c r="I163" s="41">
        <v>78.653565889999996</v>
      </c>
      <c r="J163" s="27" t="e">
        <f>SUMIF(#REF!,C:C,#REF!)</f>
        <v>#REF!</v>
      </c>
      <c r="K163" s="30" t="e">
        <f>SUMIF(#REF!,C:C,#REF!)</f>
        <v>#REF!</v>
      </c>
      <c r="L163" s="30" t="e">
        <f>SUMIF(#REF!,C:C,#REF!)</f>
        <v>#REF!</v>
      </c>
      <c r="M163" s="29" t="e">
        <f>SUMIF(#REF!,C:C,#REF!)</f>
        <v>#REF!</v>
      </c>
      <c r="N163" s="29"/>
      <c r="O163" s="29"/>
      <c r="P163" s="29"/>
      <c r="Q163" s="29"/>
      <c r="R163" s="22" t="str">
        <f t="shared" si="75"/>
        <v>US3841091040</v>
      </c>
      <c r="S163" s="22" t="str">
        <f t="shared" si="76"/>
        <v>Graco Inc</v>
      </c>
      <c r="T163" s="22" t="str">
        <f t="shared" si="77"/>
        <v>USA</v>
      </c>
      <c r="U163" s="27" t="e">
        <f t="shared" si="78"/>
        <v>#REF!</v>
      </c>
      <c r="V163" s="30" t="e">
        <f t="shared" si="79"/>
        <v>#REF!</v>
      </c>
      <c r="W163" s="30" t="e">
        <f t="shared" si="80"/>
        <v>#REF!</v>
      </c>
      <c r="X163" s="30" t="e">
        <f t="shared" si="81"/>
        <v>#REF!</v>
      </c>
      <c r="Y163" s="31"/>
      <c r="Z163" s="31" t="e">
        <f t="shared" si="82"/>
        <v>#REF!</v>
      </c>
      <c r="AA163" s="31" t="e">
        <f t="shared" si="83"/>
        <v>#REF!</v>
      </c>
      <c r="AB163" s="31" t="e">
        <f t="shared" si="84"/>
        <v>#REF!</v>
      </c>
      <c r="AC163" s="31" t="e">
        <f t="shared" si="85"/>
        <v>#REF!</v>
      </c>
    </row>
    <row r="164" spans="1:29" s="16" customFormat="1">
      <c r="A164" s="22" t="str">
        <f t="shared" ref="A164:A233" si="86">PROPER(B164)</f>
        <v/>
      </c>
      <c r="B164" s="22"/>
      <c r="C164" s="22" t="s">
        <v>371</v>
      </c>
      <c r="D164" s="22" t="s">
        <v>425</v>
      </c>
      <c r="E164" s="22" t="s">
        <v>4</v>
      </c>
      <c r="F164" s="40">
        <v>82505</v>
      </c>
      <c r="G164" s="41">
        <v>0.27</v>
      </c>
      <c r="H164" s="41">
        <v>0.27</v>
      </c>
      <c r="I164" s="41">
        <v>73.516114689999995</v>
      </c>
      <c r="J164" s="27" t="e">
        <f>SUMIF(#REF!,C:C,#REF!)</f>
        <v>#REF!</v>
      </c>
      <c r="K164" s="30" t="e">
        <f>SUMIF(#REF!,C:C,#REF!)</f>
        <v>#REF!</v>
      </c>
      <c r="L164" s="30" t="e">
        <f>SUMIF(#REF!,C:C,#REF!)</f>
        <v>#REF!</v>
      </c>
      <c r="M164" s="29" t="e">
        <f>SUMIF(#REF!,C:C,#REF!)</f>
        <v>#REF!</v>
      </c>
      <c r="N164" s="29"/>
      <c r="O164" s="29"/>
      <c r="P164" s="29"/>
      <c r="Q164" s="29"/>
      <c r="R164" s="22" t="str">
        <f t="shared" si="75"/>
        <v>US38526M1062</v>
      </c>
      <c r="S164" s="22" t="str">
        <f t="shared" si="76"/>
        <v>Grand Canyon Education Inc</v>
      </c>
      <c r="T164" s="22" t="str">
        <f t="shared" si="77"/>
        <v>USA</v>
      </c>
      <c r="U164" s="27" t="e">
        <f t="shared" si="78"/>
        <v>#REF!</v>
      </c>
      <c r="V164" s="30" t="e">
        <f t="shared" si="79"/>
        <v>#REF!</v>
      </c>
      <c r="W164" s="30" t="e">
        <f t="shared" si="80"/>
        <v>#REF!</v>
      </c>
      <c r="X164" s="30" t="e">
        <f t="shared" si="81"/>
        <v>#REF!</v>
      </c>
      <c r="Y164" s="31"/>
      <c r="Z164" s="31" t="e">
        <f t="shared" si="82"/>
        <v>#REF!</v>
      </c>
      <c r="AA164" s="31" t="e">
        <f t="shared" si="83"/>
        <v>#REF!</v>
      </c>
      <c r="AB164" s="31" t="e">
        <f t="shared" si="84"/>
        <v>#REF!</v>
      </c>
      <c r="AC164" s="31" t="e">
        <f t="shared" si="85"/>
        <v>#REF!</v>
      </c>
    </row>
    <row r="165" spans="1:29" s="16" customFormat="1">
      <c r="A165" s="22"/>
      <c r="B165" s="22"/>
      <c r="C165" s="22" t="s">
        <v>857</v>
      </c>
      <c r="D165" s="22" t="s">
        <v>653</v>
      </c>
      <c r="E165" s="22" t="s">
        <v>18</v>
      </c>
      <c r="F165" s="40">
        <v>356537</v>
      </c>
      <c r="G165" s="41">
        <v>0.04</v>
      </c>
      <c r="H165" s="41">
        <v>0.04</v>
      </c>
      <c r="I165" s="41">
        <v>80.030280090000005</v>
      </c>
      <c r="J165" s="27" t="e">
        <f>SUMIF(#REF!,C:C,#REF!)</f>
        <v>#REF!</v>
      </c>
      <c r="K165" s="30" t="e">
        <f>SUMIF(#REF!,C:C,#REF!)</f>
        <v>#REF!</v>
      </c>
      <c r="L165" s="30" t="e">
        <f>SUMIF(#REF!,C:C,#REF!)</f>
        <v>#REF!</v>
      </c>
      <c r="M165" s="29" t="e">
        <f>SUMIF(#REF!,C:C,#REF!)</f>
        <v>#REF!</v>
      </c>
      <c r="N165" s="29"/>
      <c r="O165" s="29"/>
      <c r="P165" s="29"/>
      <c r="Q165" s="29"/>
      <c r="R165" s="22" t="str">
        <f t="shared" si="75"/>
        <v>CA39138C1068</v>
      </c>
      <c r="S165" s="22" t="str">
        <f t="shared" si="76"/>
        <v>Great-West Lifeco Inc</v>
      </c>
      <c r="T165" s="22" t="str">
        <f t="shared" si="77"/>
        <v>Canada</v>
      </c>
      <c r="U165" s="27" t="e">
        <f t="shared" si="78"/>
        <v>#REF!</v>
      </c>
      <c r="V165" s="30" t="e">
        <f t="shared" si="79"/>
        <v>#REF!</v>
      </c>
      <c r="W165" s="30" t="e">
        <f t="shared" si="80"/>
        <v>#REF!</v>
      </c>
      <c r="X165" s="30" t="e">
        <f t="shared" si="81"/>
        <v>#REF!</v>
      </c>
      <c r="Y165" s="31"/>
      <c r="Z165" s="31" t="e">
        <f t="shared" si="82"/>
        <v>#REF!</v>
      </c>
      <c r="AA165" s="31" t="e">
        <f t="shared" si="83"/>
        <v>#REF!</v>
      </c>
      <c r="AB165" s="31" t="e">
        <f t="shared" si="84"/>
        <v>#REF!</v>
      </c>
      <c r="AC165" s="31" t="e">
        <f t="shared" si="85"/>
        <v>#REF!</v>
      </c>
    </row>
    <row r="166" spans="1:29" s="16" customFormat="1">
      <c r="A166" s="22" t="str">
        <f t="shared" si="86"/>
        <v/>
      </c>
      <c r="B166" s="22"/>
      <c r="C166" s="22" t="s">
        <v>484</v>
      </c>
      <c r="D166" s="22" t="s">
        <v>538</v>
      </c>
      <c r="E166" s="22" t="s">
        <v>218</v>
      </c>
      <c r="F166" s="40">
        <v>425709</v>
      </c>
      <c r="G166" s="41">
        <v>0.01</v>
      </c>
      <c r="H166" s="41">
        <v>0.01</v>
      </c>
      <c r="I166" s="41">
        <v>13.03105362</v>
      </c>
      <c r="J166" s="27" t="e">
        <f>SUMIF(#REF!,C:C,#REF!)</f>
        <v>#REF!</v>
      </c>
      <c r="K166" s="30" t="e">
        <f>SUMIF(#REF!,C:C,#REF!)</f>
        <v>#REF!</v>
      </c>
      <c r="L166" s="30" t="e">
        <f>SUMIF(#REF!,C:C,#REF!)</f>
        <v>#REF!</v>
      </c>
      <c r="M166" s="29" t="e">
        <f>SUMIF(#REF!,C:C,#REF!)</f>
        <v>#REF!</v>
      </c>
      <c r="N166" s="29"/>
      <c r="O166" s="29"/>
      <c r="P166" s="29"/>
      <c r="Q166" s="29"/>
      <c r="R166" s="22" t="str">
        <f t="shared" si="75"/>
        <v>CNE0000001D4</v>
      </c>
      <c r="S166" s="22" t="str">
        <f t="shared" si="76"/>
        <v>Gree Electric Appliances Inc of Zhuhai</v>
      </c>
      <c r="T166" s="22" t="str">
        <f t="shared" si="77"/>
        <v>Kina</v>
      </c>
      <c r="U166" s="27" t="e">
        <f t="shared" si="78"/>
        <v>#REF!</v>
      </c>
      <c r="V166" s="30" t="e">
        <f t="shared" si="79"/>
        <v>#REF!</v>
      </c>
      <c r="W166" s="30" t="e">
        <f t="shared" si="80"/>
        <v>#REF!</v>
      </c>
      <c r="X166" s="30" t="e">
        <f t="shared" si="81"/>
        <v>#REF!</v>
      </c>
      <c r="Y166" s="31"/>
      <c r="Z166" s="31" t="e">
        <f t="shared" si="82"/>
        <v>#REF!</v>
      </c>
      <c r="AA166" s="31" t="e">
        <f t="shared" si="83"/>
        <v>#REF!</v>
      </c>
      <c r="AB166" s="31" t="e">
        <f t="shared" si="84"/>
        <v>#REF!</v>
      </c>
      <c r="AC166" s="31" t="e">
        <f t="shared" si="85"/>
        <v>#REF!</v>
      </c>
    </row>
    <row r="167" spans="1:29" s="16" customFormat="1">
      <c r="A167" s="22" t="str">
        <f t="shared" si="86"/>
        <v/>
      </c>
      <c r="B167" s="22"/>
      <c r="C167" s="22" t="s">
        <v>858</v>
      </c>
      <c r="D167" s="22" t="s">
        <v>654</v>
      </c>
      <c r="E167" s="22" t="s">
        <v>218</v>
      </c>
      <c r="F167" s="40">
        <v>1132700</v>
      </c>
      <c r="G167" s="41">
        <v>0.05</v>
      </c>
      <c r="H167" s="41">
        <v>0.05</v>
      </c>
      <c r="I167" s="41">
        <v>13.21359556</v>
      </c>
      <c r="J167" s="27" t="e">
        <f>SUMIF(#REF!,C:C,#REF!)</f>
        <v>#REF!</v>
      </c>
      <c r="K167" s="30" t="e">
        <f>SUMIF(#REF!,C:C,#REF!)</f>
        <v>#REF!</v>
      </c>
      <c r="L167" s="30" t="e">
        <f>SUMIF(#REF!,C:C,#REF!)</f>
        <v>#REF!</v>
      </c>
      <c r="M167" s="29" t="e">
        <f>SUMIF(#REF!,C:C,#REF!)</f>
        <v>#REF!</v>
      </c>
      <c r="N167" s="29"/>
      <c r="O167" s="29"/>
      <c r="P167" s="29"/>
      <c r="Q167" s="29"/>
      <c r="R167" s="22" t="str">
        <f t="shared" si="75"/>
        <v>CNE100000650</v>
      </c>
      <c r="S167" s="22" t="str">
        <f t="shared" si="76"/>
        <v>GRG Banking Equipment Co Ltd</v>
      </c>
      <c r="T167" s="22" t="str">
        <f t="shared" si="77"/>
        <v>Kina</v>
      </c>
      <c r="U167" s="27" t="e">
        <f t="shared" si="78"/>
        <v>#REF!</v>
      </c>
      <c r="V167" s="30" t="e">
        <f t="shared" si="79"/>
        <v>#REF!</v>
      </c>
      <c r="W167" s="30" t="e">
        <f t="shared" si="80"/>
        <v>#REF!</v>
      </c>
      <c r="X167" s="30" t="e">
        <f t="shared" si="81"/>
        <v>#REF!</v>
      </c>
      <c r="Y167" s="31"/>
      <c r="Z167" s="31" t="e">
        <f t="shared" ref="Z167:Z207" si="87">U167-N167-J167-F167</f>
        <v>#REF!</v>
      </c>
      <c r="AA167" s="31" t="e">
        <f t="shared" ref="AA167:AA230" si="88">V167-O167-K167-G167</f>
        <v>#REF!</v>
      </c>
      <c r="AB167" s="31" t="e">
        <f t="shared" ref="AB167:AB230" si="89">W167-P167-L167-H167</f>
        <v>#REF!</v>
      </c>
      <c r="AC167" s="31" t="e">
        <f t="shared" ref="AC167:AC230" si="90">X167-Q167-M167-I167</f>
        <v>#REF!</v>
      </c>
    </row>
    <row r="168" spans="1:29" s="16" customFormat="1">
      <c r="A168" s="22"/>
      <c r="B168" s="22"/>
      <c r="C168" s="22" t="s">
        <v>859</v>
      </c>
      <c r="D168" s="22" t="s">
        <v>655</v>
      </c>
      <c r="E168" s="22" t="s">
        <v>10</v>
      </c>
      <c r="F168" s="40">
        <v>135716</v>
      </c>
      <c r="G168" s="41">
        <v>0.09</v>
      </c>
      <c r="H168" s="41">
        <v>0</v>
      </c>
      <c r="I168" s="41">
        <v>72.053395629999997</v>
      </c>
      <c r="J168" s="27" t="e">
        <f>SUMIF(#REF!,C:C,#REF!)</f>
        <v>#REF!</v>
      </c>
      <c r="K168" s="30" t="e">
        <f>SUMIF(#REF!,C:C,#REF!)</f>
        <v>#REF!</v>
      </c>
      <c r="L168" s="30" t="e">
        <f>SUMIF(#REF!,C:C,#REF!)</f>
        <v>#REF!</v>
      </c>
      <c r="M168" s="29" t="e">
        <f>SUMIF(#REF!,C:C,#REF!)</f>
        <v>#REF!</v>
      </c>
      <c r="N168" s="29"/>
      <c r="O168" s="29"/>
      <c r="P168" s="29"/>
      <c r="Q168" s="29"/>
      <c r="R168" s="22" t="str">
        <f t="shared" si="75"/>
        <v>BE0003797140</v>
      </c>
      <c r="S168" s="22" t="str">
        <f t="shared" si="76"/>
        <v>Groupe Bruxelles Lambert NV</v>
      </c>
      <c r="T168" s="22" t="str">
        <f t="shared" si="77"/>
        <v>Belgien</v>
      </c>
      <c r="U168" s="27" t="e">
        <f t="shared" si="78"/>
        <v>#REF!</v>
      </c>
      <c r="V168" s="30" t="e">
        <f t="shared" si="79"/>
        <v>#REF!</v>
      </c>
      <c r="W168" s="30" t="e">
        <f t="shared" si="80"/>
        <v>#REF!</v>
      </c>
      <c r="X168" s="30" t="e">
        <f t="shared" si="81"/>
        <v>#REF!</v>
      </c>
      <c r="Y168" s="31"/>
      <c r="Z168" s="31" t="e">
        <f t="shared" si="87"/>
        <v>#REF!</v>
      </c>
      <c r="AA168" s="31" t="e">
        <f t="shared" si="88"/>
        <v>#REF!</v>
      </c>
      <c r="AB168" s="31" t="e">
        <f t="shared" si="89"/>
        <v>#REF!</v>
      </c>
      <c r="AC168" s="31" t="e">
        <f t="shared" si="90"/>
        <v>#REF!</v>
      </c>
    </row>
    <row r="169" spans="1:29" s="16" customFormat="1">
      <c r="A169" s="22" t="str">
        <f t="shared" si="86"/>
        <v/>
      </c>
      <c r="B169" s="22"/>
      <c r="C169" s="22" t="s">
        <v>123</v>
      </c>
      <c r="D169" s="22" t="s">
        <v>38</v>
      </c>
      <c r="E169" s="22" t="s">
        <v>78</v>
      </c>
      <c r="F169" s="40">
        <v>1517180</v>
      </c>
      <c r="G169" s="41">
        <v>0.05</v>
      </c>
      <c r="H169" s="41">
        <v>0.05</v>
      </c>
      <c r="I169" s="41">
        <v>103.23981594</v>
      </c>
      <c r="J169" s="27" t="e">
        <f>SUMIF(#REF!,C:C,#REF!)</f>
        <v>#REF!</v>
      </c>
      <c r="K169" s="30" t="e">
        <f>SUMIF(#REF!,C:C,#REF!)</f>
        <v>#REF!</v>
      </c>
      <c r="L169" s="30" t="e">
        <f>SUMIF(#REF!,C:C,#REF!)</f>
        <v>#REF!</v>
      </c>
      <c r="M169" s="29" t="e">
        <f>SUMIF(#REF!,C:C,#REF!)</f>
        <v>#REF!</v>
      </c>
      <c r="N169" s="29"/>
      <c r="O169" s="29"/>
      <c r="P169" s="29"/>
      <c r="Q169" s="29"/>
      <c r="R169" s="22" t="str">
        <f t="shared" si="75"/>
        <v>MXP370711014</v>
      </c>
      <c r="S169" s="22" t="str">
        <f t="shared" si="76"/>
        <v>Grupo Financiero Banorte SAB de CV</v>
      </c>
      <c r="T169" s="22" t="str">
        <f t="shared" si="77"/>
        <v>Mexico</v>
      </c>
      <c r="U169" s="27" t="e">
        <f t="shared" si="78"/>
        <v>#REF!</v>
      </c>
      <c r="V169" s="30" t="e">
        <f t="shared" si="79"/>
        <v>#REF!</v>
      </c>
      <c r="W169" s="30" t="e">
        <f t="shared" si="80"/>
        <v>#REF!</v>
      </c>
      <c r="X169" s="30" t="e">
        <f t="shared" si="81"/>
        <v>#REF!</v>
      </c>
      <c r="Y169" s="31"/>
      <c r="Z169" s="31" t="e">
        <f t="shared" si="87"/>
        <v>#REF!</v>
      </c>
      <c r="AA169" s="31" t="e">
        <f t="shared" si="88"/>
        <v>#REF!</v>
      </c>
      <c r="AB169" s="31" t="e">
        <f t="shared" si="89"/>
        <v>#REF!</v>
      </c>
      <c r="AC169" s="31" t="e">
        <f t="shared" si="90"/>
        <v>#REF!</v>
      </c>
    </row>
    <row r="170" spans="1:29" s="16" customFormat="1">
      <c r="A170" s="22"/>
      <c r="B170" s="22"/>
      <c r="C170" s="22" t="s">
        <v>124</v>
      </c>
      <c r="D170" s="22" t="s">
        <v>39</v>
      </c>
      <c r="E170" s="22" t="s">
        <v>78</v>
      </c>
      <c r="F170" s="40">
        <v>888096</v>
      </c>
      <c r="G170" s="41">
        <v>0.01</v>
      </c>
      <c r="H170" s="41">
        <v>0.01</v>
      </c>
      <c r="I170" s="41">
        <v>16.53079529</v>
      </c>
      <c r="J170" s="27" t="e">
        <f>SUMIF(#REF!,C:C,#REF!)</f>
        <v>#REF!</v>
      </c>
      <c r="K170" s="30" t="e">
        <f>SUMIF(#REF!,C:C,#REF!)</f>
        <v>#REF!</v>
      </c>
      <c r="L170" s="30" t="e">
        <f>SUMIF(#REF!,C:C,#REF!)</f>
        <v>#REF!</v>
      </c>
      <c r="M170" s="29" t="e">
        <f>SUMIF(#REF!,C:C,#REF!)</f>
        <v>#REF!</v>
      </c>
      <c r="N170" s="29"/>
      <c r="O170" s="29"/>
      <c r="P170" s="29"/>
      <c r="Q170" s="29"/>
      <c r="R170" s="22" t="str">
        <f t="shared" si="75"/>
        <v>MXP370641013</v>
      </c>
      <c r="S170" s="22" t="str">
        <f t="shared" si="76"/>
        <v>Grupo Financiero Inbursa SAB de CV</v>
      </c>
      <c r="T170" s="22" t="str">
        <f t="shared" si="77"/>
        <v>Mexico</v>
      </c>
      <c r="U170" s="27" t="e">
        <f t="shared" si="78"/>
        <v>#REF!</v>
      </c>
      <c r="V170" s="30" t="e">
        <f t="shared" si="79"/>
        <v>#REF!</v>
      </c>
      <c r="W170" s="30" t="e">
        <f t="shared" si="80"/>
        <v>#REF!</v>
      </c>
      <c r="X170" s="30" t="e">
        <f t="shared" si="81"/>
        <v>#REF!</v>
      </c>
      <c r="Y170" s="31"/>
      <c r="Z170" s="31" t="e">
        <f t="shared" si="87"/>
        <v>#REF!</v>
      </c>
      <c r="AA170" s="31" t="e">
        <f t="shared" si="88"/>
        <v>#REF!</v>
      </c>
      <c r="AB170" s="31" t="e">
        <f t="shared" si="89"/>
        <v>#REF!</v>
      </c>
      <c r="AC170" s="31" t="e">
        <f t="shared" si="90"/>
        <v>#REF!</v>
      </c>
    </row>
    <row r="171" spans="1:29" s="16" customFormat="1">
      <c r="A171" s="22" t="str">
        <f t="shared" si="86"/>
        <v/>
      </c>
      <c r="B171" s="22"/>
      <c r="C171" s="22" t="s">
        <v>125</v>
      </c>
      <c r="D171" s="22" t="s">
        <v>40</v>
      </c>
      <c r="E171" s="22" t="s">
        <v>78</v>
      </c>
      <c r="F171" s="40">
        <v>901437</v>
      </c>
      <c r="G171" s="41">
        <v>0.03</v>
      </c>
      <c r="H171" s="41">
        <v>0.03</v>
      </c>
      <c r="I171" s="41">
        <v>4.0735438999999998</v>
      </c>
      <c r="J171" s="27" t="e">
        <f>SUMIF(#REF!,C:C,#REF!)</f>
        <v>#REF!</v>
      </c>
      <c r="K171" s="30" t="e">
        <f>SUMIF(#REF!,C:C,#REF!)</f>
        <v>#REF!</v>
      </c>
      <c r="L171" s="30" t="e">
        <f>SUMIF(#REF!,C:C,#REF!)</f>
        <v>#REF!</v>
      </c>
      <c r="M171" s="29" t="e">
        <f>SUMIF(#REF!,C:C,#REF!)</f>
        <v>#REF!</v>
      </c>
      <c r="N171" s="29"/>
      <c r="O171" s="29"/>
      <c r="P171" s="29"/>
      <c r="Q171" s="29"/>
      <c r="R171" s="22" t="str">
        <f t="shared" si="75"/>
        <v>MXP4987V1378</v>
      </c>
      <c r="S171" s="22" t="str">
        <f t="shared" si="76"/>
        <v>Grupo Televisa SAB</v>
      </c>
      <c r="T171" s="22" t="str">
        <f t="shared" si="77"/>
        <v>Mexico</v>
      </c>
      <c r="U171" s="27" t="e">
        <f t="shared" si="78"/>
        <v>#REF!</v>
      </c>
      <c r="V171" s="30" t="e">
        <f t="shared" si="79"/>
        <v>#REF!</v>
      </c>
      <c r="W171" s="30" t="e">
        <f t="shared" si="80"/>
        <v>#REF!</v>
      </c>
      <c r="X171" s="30" t="e">
        <f t="shared" si="81"/>
        <v>#REF!</v>
      </c>
      <c r="Y171" s="31"/>
      <c r="Z171" s="31" t="e">
        <f t="shared" si="87"/>
        <v>#REF!</v>
      </c>
      <c r="AA171" s="31" t="e">
        <f t="shared" si="88"/>
        <v>#REF!</v>
      </c>
      <c r="AB171" s="31" t="e">
        <f t="shared" si="89"/>
        <v>#REF!</v>
      </c>
      <c r="AC171" s="31" t="e">
        <f t="shared" si="90"/>
        <v>#REF!</v>
      </c>
    </row>
    <row r="172" spans="1:29" s="16" customFormat="1">
      <c r="A172" s="22" t="str">
        <f t="shared" si="86"/>
        <v/>
      </c>
      <c r="B172" s="22"/>
      <c r="C172" s="22" t="s">
        <v>485</v>
      </c>
      <c r="D172" s="22" t="s">
        <v>426</v>
      </c>
      <c r="E172" s="22" t="s">
        <v>20</v>
      </c>
      <c r="F172" s="40">
        <v>579811</v>
      </c>
      <c r="G172" s="41">
        <v>0.01</v>
      </c>
      <c r="H172" s="41">
        <v>0.01</v>
      </c>
      <c r="I172" s="41">
        <v>72.333946800000007</v>
      </c>
      <c r="J172" s="27" t="e">
        <f>SUMIF(#REF!,C:C,#REF!)</f>
        <v>#REF!</v>
      </c>
      <c r="K172" s="30" t="e">
        <f>SUMIF(#REF!,C:C,#REF!)</f>
        <v>#REF!</v>
      </c>
      <c r="L172" s="30" t="e">
        <f>SUMIF(#REF!,C:C,#REF!)</f>
        <v>#REF!</v>
      </c>
      <c r="M172" s="29" t="e">
        <f>SUMIF(#REF!,C:C,#REF!)</f>
        <v>#REF!</v>
      </c>
      <c r="N172" s="29"/>
      <c r="O172" s="29"/>
      <c r="P172" s="29"/>
      <c r="Q172" s="29"/>
      <c r="R172" s="22" t="str">
        <f t="shared" si="75"/>
        <v>GB00BN7SWP63</v>
      </c>
      <c r="S172" s="22" t="str">
        <f t="shared" si="76"/>
        <v>GSK PLC</v>
      </c>
      <c r="T172" s="22" t="str">
        <f t="shared" si="77"/>
        <v>Storbritannien</v>
      </c>
      <c r="U172" s="27" t="e">
        <f t="shared" si="78"/>
        <v>#REF!</v>
      </c>
      <c r="V172" s="30" t="e">
        <f t="shared" si="79"/>
        <v>#REF!</v>
      </c>
      <c r="W172" s="30" t="e">
        <f t="shared" si="80"/>
        <v>#REF!</v>
      </c>
      <c r="X172" s="30" t="e">
        <f t="shared" si="81"/>
        <v>#REF!</v>
      </c>
      <c r="Y172" s="31"/>
      <c r="Z172" s="31" t="e">
        <f t="shared" si="87"/>
        <v>#REF!</v>
      </c>
      <c r="AA172" s="31" t="e">
        <f t="shared" si="88"/>
        <v>#REF!</v>
      </c>
      <c r="AB172" s="31" t="e">
        <f t="shared" si="89"/>
        <v>#REF!</v>
      </c>
      <c r="AC172" s="31" t="e">
        <f t="shared" si="90"/>
        <v>#REF!</v>
      </c>
    </row>
    <row r="173" spans="1:29" s="16" customFormat="1">
      <c r="A173" s="22" t="str">
        <f t="shared" si="86"/>
        <v>Guosen Securities Co Ltd</v>
      </c>
      <c r="B173" s="22" t="str">
        <f>LOWER(D173)</f>
        <v>guosen securities co ltd</v>
      </c>
      <c r="C173" s="22" t="s">
        <v>372</v>
      </c>
      <c r="D173" s="22" t="s">
        <v>427</v>
      </c>
      <c r="E173" s="22" t="s">
        <v>218</v>
      </c>
      <c r="F173" s="40">
        <v>1470600</v>
      </c>
      <c r="G173" s="41">
        <v>0.02</v>
      </c>
      <c r="H173" s="41">
        <v>0.02</v>
      </c>
      <c r="I173" s="41">
        <v>11.950004570000001</v>
      </c>
      <c r="J173" s="27" t="e">
        <f>SUMIF(#REF!,C:C,#REF!)</f>
        <v>#REF!</v>
      </c>
      <c r="K173" s="30" t="e">
        <f>SUMIF(#REF!,C:C,#REF!)</f>
        <v>#REF!</v>
      </c>
      <c r="L173" s="30" t="e">
        <f>SUMIF(#REF!,C:C,#REF!)</f>
        <v>#REF!</v>
      </c>
      <c r="M173" s="29" t="e">
        <f>SUMIF(#REF!,C:C,#REF!)</f>
        <v>#REF!</v>
      </c>
      <c r="N173" s="29"/>
      <c r="O173" s="29"/>
      <c r="P173" s="29"/>
      <c r="Q173" s="29"/>
      <c r="R173" s="22" t="str">
        <f t="shared" si="75"/>
        <v>CNE100001WS9</v>
      </c>
      <c r="S173" s="22" t="str">
        <f t="shared" si="76"/>
        <v>Guosen Securities Co Ltd</v>
      </c>
      <c r="T173" s="22" t="str">
        <f t="shared" si="77"/>
        <v>Kina</v>
      </c>
      <c r="U173" s="27" t="e">
        <f t="shared" si="78"/>
        <v>#REF!</v>
      </c>
      <c r="V173" s="30" t="e">
        <f t="shared" si="79"/>
        <v>#REF!</v>
      </c>
      <c r="W173" s="30" t="e">
        <f t="shared" si="80"/>
        <v>#REF!</v>
      </c>
      <c r="X173" s="30" t="e">
        <f t="shared" si="81"/>
        <v>#REF!</v>
      </c>
      <c r="Y173" s="31"/>
      <c r="Z173" s="31" t="e">
        <f t="shared" si="87"/>
        <v>#REF!</v>
      </c>
      <c r="AA173" s="31" t="e">
        <f t="shared" si="88"/>
        <v>#REF!</v>
      </c>
      <c r="AB173" s="31" t="e">
        <f t="shared" si="89"/>
        <v>#REF!</v>
      </c>
      <c r="AC173" s="31" t="e">
        <f t="shared" si="90"/>
        <v>#REF!</v>
      </c>
    </row>
    <row r="174" spans="1:29" s="16" customFormat="1">
      <c r="A174" s="22" t="str">
        <f t="shared" si="86"/>
        <v/>
      </c>
      <c r="B174" s="22"/>
      <c r="C174" s="22" t="s">
        <v>259</v>
      </c>
      <c r="D174" s="22" t="s">
        <v>302</v>
      </c>
      <c r="E174" s="22" t="s">
        <v>218</v>
      </c>
      <c r="F174" s="40">
        <v>928400</v>
      </c>
      <c r="G174" s="41">
        <v>0.01</v>
      </c>
      <c r="H174" s="41">
        <v>0.01</v>
      </c>
      <c r="I174" s="41">
        <v>13.144791509999999</v>
      </c>
      <c r="J174" s="27" t="e">
        <f>SUMIF(#REF!,C:C,#REF!)</f>
        <v>#REF!</v>
      </c>
      <c r="K174" s="30" t="e">
        <f>SUMIF(#REF!,C:C,#REF!)</f>
        <v>#REF!</v>
      </c>
      <c r="L174" s="30" t="e">
        <f>SUMIF(#REF!,C:C,#REF!)</f>
        <v>#REF!</v>
      </c>
      <c r="M174" s="29" t="e">
        <f>SUMIF(#REF!,C:C,#REF!)</f>
        <v>#REF!</v>
      </c>
      <c r="N174" s="29"/>
      <c r="O174" s="29"/>
      <c r="P174" s="29"/>
      <c r="Q174" s="29"/>
      <c r="R174" s="22" t="str">
        <f t="shared" si="75"/>
        <v>CNE1000022F3</v>
      </c>
      <c r="S174" s="22" t="str">
        <f t="shared" si="76"/>
        <v>Guotai Junan Securities Co Ltd</v>
      </c>
      <c r="T174" s="22" t="str">
        <f t="shared" si="77"/>
        <v>Kina</v>
      </c>
      <c r="U174" s="27" t="e">
        <f t="shared" si="78"/>
        <v>#REF!</v>
      </c>
      <c r="V174" s="30" t="e">
        <f t="shared" si="79"/>
        <v>#REF!</v>
      </c>
      <c r="W174" s="30" t="e">
        <f t="shared" si="80"/>
        <v>#REF!</v>
      </c>
      <c r="X174" s="30" t="e">
        <f t="shared" si="81"/>
        <v>#REF!</v>
      </c>
      <c r="Y174" s="31"/>
      <c r="Z174" s="31" t="e">
        <f t="shared" si="87"/>
        <v>#REF!</v>
      </c>
      <c r="AA174" s="31" t="e">
        <f t="shared" si="88"/>
        <v>#REF!</v>
      </c>
      <c r="AB174" s="31" t="e">
        <f t="shared" si="89"/>
        <v>#REF!</v>
      </c>
      <c r="AC174" s="31" t="e">
        <f t="shared" si="90"/>
        <v>#REF!</v>
      </c>
    </row>
    <row r="175" spans="1:29" s="16" customFormat="1">
      <c r="A175" s="22" t="str">
        <f t="shared" si="86"/>
        <v/>
      </c>
      <c r="B175" s="22"/>
      <c r="C175" s="22" t="s">
        <v>260</v>
      </c>
      <c r="D175" s="22" t="s">
        <v>303</v>
      </c>
      <c r="E175" s="22" t="s">
        <v>4</v>
      </c>
      <c r="F175" s="40">
        <v>238599</v>
      </c>
      <c r="G175" s="41">
        <v>0.16999999999999998</v>
      </c>
      <c r="H175" s="41">
        <v>0.16999999999999998</v>
      </c>
      <c r="I175" s="41">
        <v>77.882784259999994</v>
      </c>
      <c r="J175" s="27" t="e">
        <f>SUMIF(#REF!,C:C,#REF!)</f>
        <v>#REF!</v>
      </c>
      <c r="K175" s="30" t="e">
        <f>SUMIF(#REF!,C:C,#REF!)</f>
        <v>#REF!</v>
      </c>
      <c r="L175" s="30" t="e">
        <f>SUMIF(#REF!,C:C,#REF!)</f>
        <v>#REF!</v>
      </c>
      <c r="M175" s="29" t="e">
        <f>SUMIF(#REF!,C:C,#REF!)</f>
        <v>#REF!</v>
      </c>
      <c r="N175" s="29"/>
      <c r="O175" s="29"/>
      <c r="P175" s="29"/>
      <c r="Q175" s="29"/>
      <c r="R175" s="22" t="str">
        <f t="shared" si="75"/>
        <v>US0936711052</v>
      </c>
      <c r="S175" s="22" t="str">
        <f t="shared" si="76"/>
        <v>H&amp;R Block Inc</v>
      </c>
      <c r="T175" s="22" t="str">
        <f t="shared" si="77"/>
        <v>USA</v>
      </c>
      <c r="U175" s="27" t="e">
        <f t="shared" si="78"/>
        <v>#REF!</v>
      </c>
      <c r="V175" s="30" t="e">
        <f t="shared" si="79"/>
        <v>#REF!</v>
      </c>
      <c r="W175" s="30" t="e">
        <f t="shared" si="80"/>
        <v>#REF!</v>
      </c>
      <c r="X175" s="30" t="e">
        <f t="shared" si="81"/>
        <v>#REF!</v>
      </c>
      <c r="Y175" s="31"/>
      <c r="Z175" s="31" t="e">
        <f t="shared" si="87"/>
        <v>#REF!</v>
      </c>
      <c r="AA175" s="31" t="e">
        <f t="shared" si="88"/>
        <v>#REF!</v>
      </c>
      <c r="AB175" s="31" t="e">
        <f t="shared" si="89"/>
        <v>#REF!</v>
      </c>
      <c r="AC175" s="31" t="e">
        <f t="shared" si="90"/>
        <v>#REF!</v>
      </c>
    </row>
    <row r="176" spans="1:29" s="16" customFormat="1">
      <c r="A176" s="22" t="str">
        <f t="shared" si="86"/>
        <v/>
      </c>
      <c r="B176" s="22"/>
      <c r="C176" s="22" t="s">
        <v>486</v>
      </c>
      <c r="D176" s="22" t="s">
        <v>539</v>
      </c>
      <c r="E176" s="22" t="s">
        <v>9</v>
      </c>
      <c r="F176" s="40">
        <v>44841</v>
      </c>
      <c r="G176" s="41">
        <v>0.04</v>
      </c>
      <c r="H176" s="41">
        <v>0.04</v>
      </c>
      <c r="I176" s="41">
        <v>72.302487780000007</v>
      </c>
      <c r="J176" s="27" t="e">
        <f>SUMIF(#REF!,C:C,#REF!)</f>
        <v>#REF!</v>
      </c>
      <c r="K176" s="30" t="e">
        <f>SUMIF(#REF!,C:C,#REF!)</f>
        <v>#REF!</v>
      </c>
      <c r="L176" s="30" t="e">
        <f>SUMIF(#REF!,C:C,#REF!)</f>
        <v>#REF!</v>
      </c>
      <c r="M176" s="29" t="e">
        <f>SUMIF(#REF!,C:C,#REF!)</f>
        <v>#REF!</v>
      </c>
      <c r="N176" s="29"/>
      <c r="O176" s="29"/>
      <c r="P176" s="29"/>
      <c r="Q176" s="29"/>
      <c r="R176" s="22" t="str">
        <f t="shared" si="75"/>
        <v>DE0008402215</v>
      </c>
      <c r="S176" s="22" t="str">
        <f t="shared" si="76"/>
        <v>Hannover Rueck SE</v>
      </c>
      <c r="T176" s="22" t="str">
        <f t="shared" si="77"/>
        <v>Tyskland</v>
      </c>
      <c r="U176" s="27" t="e">
        <f t="shared" si="78"/>
        <v>#REF!</v>
      </c>
      <c r="V176" s="30" t="e">
        <f t="shared" si="79"/>
        <v>#REF!</v>
      </c>
      <c r="W176" s="30" t="e">
        <f t="shared" si="80"/>
        <v>#REF!</v>
      </c>
      <c r="X176" s="30" t="e">
        <f t="shared" si="81"/>
        <v>#REF!</v>
      </c>
      <c r="Y176" s="31"/>
      <c r="Z176" s="31" t="e">
        <f t="shared" si="87"/>
        <v>#REF!</v>
      </c>
      <c r="AA176" s="31" t="e">
        <f t="shared" si="88"/>
        <v>#REF!</v>
      </c>
      <c r="AB176" s="31" t="e">
        <f t="shared" si="89"/>
        <v>#REF!</v>
      </c>
      <c r="AC176" s="31" t="e">
        <f t="shared" si="90"/>
        <v>#REF!</v>
      </c>
    </row>
    <row r="177" spans="1:29" s="16" customFormat="1">
      <c r="A177" s="22"/>
      <c r="B177" s="22"/>
      <c r="C177" s="22" t="s">
        <v>487</v>
      </c>
      <c r="D177" s="22" t="s">
        <v>540</v>
      </c>
      <c r="E177" s="22" t="s">
        <v>4</v>
      </c>
      <c r="F177" s="40">
        <v>146048</v>
      </c>
      <c r="G177" s="41">
        <v>0.05</v>
      </c>
      <c r="H177" s="41">
        <v>0.05</v>
      </c>
      <c r="I177" s="41">
        <v>79.2210106</v>
      </c>
      <c r="J177" s="27" t="e">
        <f>SUMIF(#REF!,C:C,#REF!)</f>
        <v>#REF!</v>
      </c>
      <c r="K177" s="30" t="e">
        <f>SUMIF(#REF!,C:C,#REF!)</f>
        <v>#REF!</v>
      </c>
      <c r="L177" s="30" t="e">
        <f>SUMIF(#REF!,C:C,#REF!)</f>
        <v>#REF!</v>
      </c>
      <c r="M177" s="29" t="e">
        <f>SUMIF(#REF!,C:C,#REF!)</f>
        <v>#REF!</v>
      </c>
      <c r="N177" s="29"/>
      <c r="O177" s="29"/>
      <c r="P177" s="29"/>
      <c r="Q177" s="29"/>
      <c r="R177" s="22" t="str">
        <f t="shared" si="75"/>
        <v>US4165151048</v>
      </c>
      <c r="S177" s="22" t="str">
        <f t="shared" si="76"/>
        <v>Hartford Financial Services Group Inc/The</v>
      </c>
      <c r="T177" s="22" t="str">
        <f t="shared" si="77"/>
        <v>USA</v>
      </c>
      <c r="U177" s="27" t="e">
        <f t="shared" si="78"/>
        <v>#REF!</v>
      </c>
      <c r="V177" s="30" t="e">
        <f t="shared" si="79"/>
        <v>#REF!</v>
      </c>
      <c r="W177" s="30" t="e">
        <f t="shared" si="80"/>
        <v>#REF!</v>
      </c>
      <c r="X177" s="30" t="e">
        <f t="shared" si="81"/>
        <v>#REF!</v>
      </c>
      <c r="Y177" s="31"/>
      <c r="Z177" s="31" t="e">
        <f t="shared" si="87"/>
        <v>#REF!</v>
      </c>
      <c r="AA177" s="31" t="e">
        <f t="shared" si="88"/>
        <v>#REF!</v>
      </c>
      <c r="AB177" s="31" t="e">
        <f t="shared" si="89"/>
        <v>#REF!</v>
      </c>
      <c r="AC177" s="31" t="e">
        <f t="shared" si="90"/>
        <v>#REF!</v>
      </c>
    </row>
    <row r="178" spans="1:29" s="16" customFormat="1">
      <c r="A178" s="22" t="str">
        <f t="shared" si="86"/>
        <v/>
      </c>
      <c r="B178" s="22"/>
      <c r="C178" s="22" t="s">
        <v>126</v>
      </c>
      <c r="D178" s="22" t="s">
        <v>112</v>
      </c>
      <c r="E178" s="22" t="s">
        <v>17</v>
      </c>
      <c r="F178" s="40">
        <v>1483996</v>
      </c>
      <c r="G178" s="41">
        <v>0.12</v>
      </c>
      <c r="H178" s="41">
        <v>0.12</v>
      </c>
      <c r="I178" s="41">
        <v>28.700103030000001</v>
      </c>
      <c r="J178" s="27" t="e">
        <f>SUMIF(#REF!,C:C,#REF!)</f>
        <v>#REF!</v>
      </c>
      <c r="K178" s="30" t="e">
        <f>SUMIF(#REF!,C:C,#REF!)</f>
        <v>#REF!</v>
      </c>
      <c r="L178" s="30" t="e">
        <f>SUMIF(#REF!,C:C,#REF!)</f>
        <v>#REF!</v>
      </c>
      <c r="M178" s="29" t="e">
        <f>SUMIF(#REF!,C:C,#REF!)</f>
        <v>#REF!</v>
      </c>
      <c r="N178" s="29"/>
      <c r="O178" s="29"/>
      <c r="P178" s="29"/>
      <c r="Q178" s="29"/>
      <c r="R178" s="22" t="str">
        <f t="shared" si="75"/>
        <v>AU000000HVN7</v>
      </c>
      <c r="S178" s="22" t="str">
        <f t="shared" si="76"/>
        <v>Harvey Norman Holdings Ltd</v>
      </c>
      <c r="T178" s="22" t="str">
        <f t="shared" si="77"/>
        <v>Australien</v>
      </c>
      <c r="U178" s="27" t="e">
        <f t="shared" si="78"/>
        <v>#REF!</v>
      </c>
      <c r="V178" s="30" t="e">
        <f t="shared" si="79"/>
        <v>#REF!</v>
      </c>
      <c r="W178" s="30" t="e">
        <f t="shared" si="80"/>
        <v>#REF!</v>
      </c>
      <c r="X178" s="30" t="e">
        <f t="shared" si="81"/>
        <v>#REF!</v>
      </c>
      <c r="Y178" s="31"/>
      <c r="Z178" s="31" t="e">
        <f t="shared" si="87"/>
        <v>#REF!</v>
      </c>
      <c r="AA178" s="31" t="e">
        <f t="shared" si="88"/>
        <v>#REF!</v>
      </c>
      <c r="AB178" s="31" t="e">
        <f t="shared" si="89"/>
        <v>#REF!</v>
      </c>
      <c r="AC178" s="31" t="e">
        <f t="shared" si="90"/>
        <v>#REF!</v>
      </c>
    </row>
    <row r="179" spans="1:29" s="16" customFormat="1">
      <c r="A179" s="22" t="str">
        <f t="shared" si="86"/>
        <v/>
      </c>
      <c r="B179" s="22"/>
      <c r="C179" s="22" t="s">
        <v>488</v>
      </c>
      <c r="D179" s="22" t="s">
        <v>541</v>
      </c>
      <c r="E179" s="22" t="s">
        <v>16</v>
      </c>
      <c r="F179" s="40">
        <v>630900</v>
      </c>
      <c r="G179" s="41">
        <v>0.21</v>
      </c>
      <c r="H179" s="41">
        <v>0.21</v>
      </c>
      <c r="I179" s="41">
        <v>55.325099829999999</v>
      </c>
      <c r="J179" s="27" t="e">
        <f>SUMIF(#REF!,C:C,#REF!)</f>
        <v>#REF!</v>
      </c>
      <c r="K179" s="30" t="e">
        <f>SUMIF(#REF!,C:C,#REF!)</f>
        <v>#REF!</v>
      </c>
      <c r="L179" s="30" t="e">
        <f>SUMIF(#REF!,C:C,#REF!)</f>
        <v>#REF!</v>
      </c>
      <c r="M179" s="29" t="e">
        <f>SUMIF(#REF!,C:C,#REF!)</f>
        <v>#REF!</v>
      </c>
      <c r="N179" s="29"/>
      <c r="O179" s="29"/>
      <c r="P179" s="29"/>
      <c r="Q179" s="29"/>
      <c r="R179" s="22" t="str">
        <f t="shared" si="75"/>
        <v>JP3768600003</v>
      </c>
      <c r="S179" s="22" t="str">
        <f t="shared" si="76"/>
        <v>Haseko Corp</v>
      </c>
      <c r="T179" s="22" t="str">
        <f t="shared" si="77"/>
        <v>Japan</v>
      </c>
      <c r="U179" s="27" t="e">
        <f t="shared" si="78"/>
        <v>#REF!</v>
      </c>
      <c r="V179" s="30" t="e">
        <f t="shared" si="79"/>
        <v>#REF!</v>
      </c>
      <c r="W179" s="30" t="e">
        <f t="shared" si="80"/>
        <v>#REF!</v>
      </c>
      <c r="X179" s="30" t="e">
        <f t="shared" si="81"/>
        <v>#REF!</v>
      </c>
      <c r="Y179" s="31"/>
      <c r="Z179" s="31" t="e">
        <f t="shared" si="87"/>
        <v>#REF!</v>
      </c>
      <c r="AA179" s="31" t="e">
        <f t="shared" si="88"/>
        <v>#REF!</v>
      </c>
      <c r="AB179" s="31" t="e">
        <f t="shared" si="89"/>
        <v>#REF!</v>
      </c>
      <c r="AC179" s="31" t="e">
        <f t="shared" si="90"/>
        <v>#REF!</v>
      </c>
    </row>
    <row r="180" spans="1:29" s="16" customFormat="1">
      <c r="A180" s="22" t="str">
        <f t="shared" si="86"/>
        <v/>
      </c>
      <c r="B180" s="22"/>
      <c r="C180" s="22" t="s">
        <v>860</v>
      </c>
      <c r="D180" s="22" t="s">
        <v>656</v>
      </c>
      <c r="E180" s="22" t="s">
        <v>4</v>
      </c>
      <c r="F180" s="40">
        <v>43063</v>
      </c>
      <c r="G180" s="41">
        <v>0.02</v>
      </c>
      <c r="H180" s="41">
        <v>0.02</v>
      </c>
      <c r="I180" s="41">
        <v>78.660592260000001</v>
      </c>
      <c r="J180" s="27" t="e">
        <f>SUMIF(#REF!,C:C,#REF!)</f>
        <v>#REF!</v>
      </c>
      <c r="K180" s="30" t="e">
        <f>SUMIF(#REF!,C:C,#REF!)</f>
        <v>#REF!</v>
      </c>
      <c r="L180" s="30" t="e">
        <f>SUMIF(#REF!,C:C,#REF!)</f>
        <v>#REF!</v>
      </c>
      <c r="M180" s="29" t="e">
        <f>SUMIF(#REF!,C:C,#REF!)</f>
        <v>#REF!</v>
      </c>
      <c r="N180" s="29"/>
      <c r="O180" s="29"/>
      <c r="P180" s="29"/>
      <c r="Q180" s="29"/>
      <c r="R180" s="22" t="str">
        <f t="shared" si="75"/>
        <v>US40412C1018</v>
      </c>
      <c r="S180" s="22" t="str">
        <f t="shared" si="76"/>
        <v>HCA Healthcare Inc</v>
      </c>
      <c r="T180" s="22" t="str">
        <f t="shared" si="77"/>
        <v>USA</v>
      </c>
      <c r="U180" s="27" t="e">
        <f t="shared" si="78"/>
        <v>#REF!</v>
      </c>
      <c r="V180" s="30" t="e">
        <f t="shared" si="79"/>
        <v>#REF!</v>
      </c>
      <c r="W180" s="30" t="e">
        <f t="shared" si="80"/>
        <v>#REF!</v>
      </c>
      <c r="X180" s="30" t="e">
        <f t="shared" si="81"/>
        <v>#REF!</v>
      </c>
      <c r="Y180" s="31"/>
      <c r="Z180" s="31" t="e">
        <f t="shared" si="87"/>
        <v>#REF!</v>
      </c>
      <c r="AA180" s="31" t="e">
        <f t="shared" si="88"/>
        <v>#REF!</v>
      </c>
      <c r="AB180" s="31" t="e">
        <f t="shared" si="89"/>
        <v>#REF!</v>
      </c>
      <c r="AC180" s="31" t="e">
        <f t="shared" si="90"/>
        <v>#REF!</v>
      </c>
    </row>
    <row r="181" spans="1:29" s="16" customFormat="1">
      <c r="A181" s="22" t="str">
        <f t="shared" si="86"/>
        <v/>
      </c>
      <c r="B181" s="22"/>
      <c r="C181" s="22" t="s">
        <v>489</v>
      </c>
      <c r="D181" s="22" t="s">
        <v>542</v>
      </c>
      <c r="E181" s="22" t="s">
        <v>4</v>
      </c>
      <c r="F181" s="40">
        <v>65277</v>
      </c>
      <c r="G181" s="41">
        <v>0.12</v>
      </c>
      <c r="H181" s="41">
        <v>0.12</v>
      </c>
      <c r="I181" s="41">
        <v>78.794237330000001</v>
      </c>
      <c r="J181" s="27" t="e">
        <f>SUMIF(#REF!,C:C,#REF!)</f>
        <v>#REF!</v>
      </c>
      <c r="K181" s="30" t="e">
        <f>SUMIF(#REF!,C:C,#REF!)</f>
        <v>#REF!</v>
      </c>
      <c r="L181" s="30" t="e">
        <f>SUMIF(#REF!,C:C,#REF!)</f>
        <v>#REF!</v>
      </c>
      <c r="M181" s="29" t="e">
        <f>SUMIF(#REF!,C:C,#REF!)</f>
        <v>#REF!</v>
      </c>
      <c r="N181" s="29"/>
      <c r="O181" s="29"/>
      <c r="P181" s="29"/>
      <c r="Q181" s="29"/>
      <c r="R181" s="22" t="str">
        <f t="shared" si="75"/>
        <v>US4228061093</v>
      </c>
      <c r="S181" s="22" t="str">
        <f t="shared" si="76"/>
        <v>HEICO Corp</v>
      </c>
      <c r="T181" s="22" t="str">
        <f t="shared" si="77"/>
        <v>USA</v>
      </c>
      <c r="U181" s="27" t="e">
        <f t="shared" si="78"/>
        <v>#REF!</v>
      </c>
      <c r="V181" s="30" t="e">
        <f t="shared" si="79"/>
        <v>#REF!</v>
      </c>
      <c r="W181" s="30" t="e">
        <f t="shared" si="80"/>
        <v>#REF!</v>
      </c>
      <c r="X181" s="30" t="e">
        <f t="shared" si="81"/>
        <v>#REF!</v>
      </c>
      <c r="Y181" s="31"/>
      <c r="Z181" s="31" t="e">
        <f t="shared" si="87"/>
        <v>#REF!</v>
      </c>
      <c r="AA181" s="31" t="e">
        <f t="shared" si="88"/>
        <v>#REF!</v>
      </c>
      <c r="AB181" s="31" t="e">
        <f t="shared" si="89"/>
        <v>#REF!</v>
      </c>
      <c r="AC181" s="31" t="e">
        <f t="shared" si="90"/>
        <v>#REF!</v>
      </c>
    </row>
    <row r="182" spans="1:29" s="16" customFormat="1">
      <c r="A182" s="22" t="str">
        <f t="shared" si="86"/>
        <v/>
      </c>
      <c r="B182" s="22"/>
      <c r="C182" s="22" t="s">
        <v>373</v>
      </c>
      <c r="D182" s="22" t="s">
        <v>428</v>
      </c>
      <c r="E182" s="22" t="s">
        <v>218</v>
      </c>
      <c r="F182" s="40">
        <v>537996</v>
      </c>
      <c r="G182" s="41">
        <v>0.02</v>
      </c>
      <c r="H182" s="41">
        <v>0.02</v>
      </c>
      <c r="I182" s="41">
        <v>13.673149860000001</v>
      </c>
      <c r="J182" s="27" t="e">
        <f>SUMIF(#REF!,C:C,#REF!)</f>
        <v>#REF!</v>
      </c>
      <c r="K182" s="30" t="e">
        <f>SUMIF(#REF!,C:C,#REF!)</f>
        <v>#REF!</v>
      </c>
      <c r="L182" s="30" t="e">
        <f>SUMIF(#REF!,C:C,#REF!)</f>
        <v>#REF!</v>
      </c>
      <c r="M182" s="29" t="e">
        <f>SUMIF(#REF!,C:C,#REF!)</f>
        <v>#REF!</v>
      </c>
      <c r="N182" s="29"/>
      <c r="O182" s="29"/>
      <c r="P182" s="29"/>
      <c r="Q182" s="29"/>
      <c r="R182" s="22" t="str">
        <f t="shared" si="75"/>
        <v>CNE000000XM3</v>
      </c>
      <c r="S182" s="22" t="str">
        <f t="shared" si="76"/>
        <v>Henan Shuanghui Investment &amp; Development Co Ltd</v>
      </c>
      <c r="T182" s="22" t="str">
        <f t="shared" si="77"/>
        <v>Kina</v>
      </c>
      <c r="U182" s="27" t="e">
        <f t="shared" si="78"/>
        <v>#REF!</v>
      </c>
      <c r="V182" s="30" t="e">
        <f t="shared" si="79"/>
        <v>#REF!</v>
      </c>
      <c r="W182" s="30" t="e">
        <f t="shared" si="80"/>
        <v>#REF!</v>
      </c>
      <c r="X182" s="30" t="e">
        <f t="shared" si="81"/>
        <v>#REF!</v>
      </c>
      <c r="Y182" s="31"/>
      <c r="Z182" s="31" t="e">
        <f t="shared" si="87"/>
        <v>#REF!</v>
      </c>
      <c r="AA182" s="31" t="e">
        <f t="shared" si="88"/>
        <v>#REF!</v>
      </c>
      <c r="AB182" s="31" t="e">
        <f t="shared" si="89"/>
        <v>#REF!</v>
      </c>
      <c r="AC182" s="31" t="e">
        <f t="shared" si="90"/>
        <v>#REF!</v>
      </c>
    </row>
    <row r="183" spans="1:29" s="16" customFormat="1">
      <c r="A183" s="22" t="str">
        <f t="shared" si="86"/>
        <v/>
      </c>
      <c r="B183" s="22"/>
      <c r="C183" s="22" t="s">
        <v>490</v>
      </c>
      <c r="D183" s="22" t="s">
        <v>543</v>
      </c>
      <c r="E183" s="22" t="s">
        <v>9</v>
      </c>
      <c r="F183" s="40">
        <v>133804</v>
      </c>
      <c r="G183" s="41">
        <v>0.08</v>
      </c>
      <c r="H183" s="41">
        <v>0</v>
      </c>
      <c r="I183" s="41">
        <v>72.674105589999996</v>
      </c>
      <c r="J183" s="27" t="e">
        <f>SUMIF(#REF!,C:C,#REF!)</f>
        <v>#REF!</v>
      </c>
      <c r="K183" s="30" t="e">
        <f>SUMIF(#REF!,C:C,#REF!)</f>
        <v>#REF!</v>
      </c>
      <c r="L183" s="30" t="e">
        <f>SUMIF(#REF!,C:C,#REF!)</f>
        <v>#REF!</v>
      </c>
      <c r="M183" s="29" t="e">
        <f>SUMIF(#REF!,C:C,#REF!)</f>
        <v>#REF!</v>
      </c>
      <c r="N183" s="29"/>
      <c r="O183" s="29"/>
      <c r="P183" s="29"/>
      <c r="Q183" s="29"/>
      <c r="R183" s="22" t="str">
        <f t="shared" ref="R183:R255" si="91">C183</f>
        <v>DE0006048432</v>
      </c>
      <c r="S183" s="22" t="str">
        <f t="shared" ref="S183:S255" si="92">D183</f>
        <v>Henkel AG &amp; Co KGaA</v>
      </c>
      <c r="T183" s="22" t="str">
        <f t="shared" ref="T183:T255" si="93">E183</f>
        <v>Tyskland</v>
      </c>
      <c r="U183" s="27" t="e">
        <f t="shared" ref="U183:U255" si="94">F183+J183+N183</f>
        <v>#REF!</v>
      </c>
      <c r="V183" s="30" t="e">
        <f t="shared" ref="V183:V255" si="95">G183+K183+O183</f>
        <v>#REF!</v>
      </c>
      <c r="W183" s="30" t="e">
        <f t="shared" ref="W183:W255" si="96">H183+L183+P183</f>
        <v>#REF!</v>
      </c>
      <c r="X183" s="30" t="e">
        <f t="shared" ref="X183:X255" si="97">I183+M183+Q183</f>
        <v>#REF!</v>
      </c>
      <c r="Y183" s="31"/>
      <c r="Z183" s="31" t="e">
        <f t="shared" si="87"/>
        <v>#REF!</v>
      </c>
      <c r="AA183" s="31" t="e">
        <f t="shared" si="88"/>
        <v>#REF!</v>
      </c>
      <c r="AB183" s="31" t="e">
        <f t="shared" si="89"/>
        <v>#REF!</v>
      </c>
      <c r="AC183" s="31" t="e">
        <f t="shared" si="90"/>
        <v>#REF!</v>
      </c>
    </row>
    <row r="184" spans="1:29" s="16" customFormat="1">
      <c r="A184" s="22" t="str">
        <f t="shared" si="86"/>
        <v/>
      </c>
      <c r="B184" s="22"/>
      <c r="C184" s="22" t="s">
        <v>861</v>
      </c>
      <c r="D184" s="22" t="s">
        <v>657</v>
      </c>
      <c r="E184" s="22" t="s">
        <v>8</v>
      </c>
      <c r="F184" s="40">
        <v>4864</v>
      </c>
      <c r="G184" s="41">
        <v>0</v>
      </c>
      <c r="H184" s="41">
        <v>0</v>
      </c>
      <c r="I184" s="41">
        <v>69.573637189999999</v>
      </c>
      <c r="J184" s="27" t="e">
        <f>SUMIF(#REF!,C:C,#REF!)</f>
        <v>#REF!</v>
      </c>
      <c r="K184" s="30" t="e">
        <f>SUMIF(#REF!,C:C,#REF!)</f>
        <v>#REF!</v>
      </c>
      <c r="L184" s="30" t="e">
        <f>SUMIF(#REF!,C:C,#REF!)</f>
        <v>#REF!</v>
      </c>
      <c r="M184" s="29" t="e">
        <f>SUMIF(#REF!,C:C,#REF!)</f>
        <v>#REF!</v>
      </c>
      <c r="N184" s="29"/>
      <c r="O184" s="29"/>
      <c r="P184" s="29"/>
      <c r="Q184" s="29"/>
      <c r="R184" s="22" t="str">
        <f t="shared" si="91"/>
        <v>FR0000052292</v>
      </c>
      <c r="S184" s="22" t="str">
        <f t="shared" si="92"/>
        <v>Hermes International SCA</v>
      </c>
      <c r="T184" s="22" t="str">
        <f t="shared" si="93"/>
        <v>Frankrig</v>
      </c>
      <c r="U184" s="27" t="e">
        <f t="shared" si="94"/>
        <v>#REF!</v>
      </c>
      <c r="V184" s="30" t="e">
        <f t="shared" si="95"/>
        <v>#REF!</v>
      </c>
      <c r="W184" s="30" t="e">
        <f t="shared" si="96"/>
        <v>#REF!</v>
      </c>
      <c r="X184" s="30" t="e">
        <f t="shared" si="97"/>
        <v>#REF!</v>
      </c>
      <c r="Y184" s="31"/>
      <c r="Z184" s="31" t="e">
        <f t="shared" si="87"/>
        <v>#REF!</v>
      </c>
      <c r="AA184" s="31" t="e">
        <f t="shared" si="88"/>
        <v>#REF!</v>
      </c>
      <c r="AB184" s="31" t="e">
        <f t="shared" si="89"/>
        <v>#REF!</v>
      </c>
      <c r="AC184" s="31" t="e">
        <f t="shared" si="90"/>
        <v>#REF!</v>
      </c>
    </row>
    <row r="185" spans="1:29" s="16" customFormat="1">
      <c r="A185" s="22" t="str">
        <f t="shared" si="86"/>
        <v/>
      </c>
      <c r="B185" s="22"/>
      <c r="C185" s="22" t="s">
        <v>127</v>
      </c>
      <c r="D185" s="22" t="s">
        <v>41</v>
      </c>
      <c r="E185" s="22" t="s">
        <v>4</v>
      </c>
      <c r="F185" s="40">
        <v>63503</v>
      </c>
      <c r="G185" s="41">
        <v>0.04</v>
      </c>
      <c r="H185" s="41">
        <v>0.04</v>
      </c>
      <c r="I185" s="41">
        <v>79.896931319999993</v>
      </c>
      <c r="J185" s="27" t="e">
        <f>SUMIF(#REF!,C:C,#REF!)</f>
        <v>#REF!</v>
      </c>
      <c r="K185" s="30" t="e">
        <f>SUMIF(#REF!,C:C,#REF!)</f>
        <v>#REF!</v>
      </c>
      <c r="L185" s="30" t="e">
        <f>SUMIF(#REF!,C:C,#REF!)</f>
        <v>#REF!</v>
      </c>
      <c r="M185" s="29" t="e">
        <f>SUMIF(#REF!,C:C,#REF!)</f>
        <v>#REF!</v>
      </c>
      <c r="N185" s="29"/>
      <c r="O185" s="29"/>
      <c r="P185" s="29"/>
      <c r="Q185" s="29"/>
      <c r="R185" s="22" t="str">
        <f t="shared" si="91"/>
        <v>US4278661081</v>
      </c>
      <c r="S185" s="22" t="str">
        <f t="shared" si="92"/>
        <v>Hershey Co/The</v>
      </c>
      <c r="T185" s="22" t="str">
        <f t="shared" si="93"/>
        <v>USA</v>
      </c>
      <c r="U185" s="27" t="e">
        <f t="shared" si="94"/>
        <v>#REF!</v>
      </c>
      <c r="V185" s="30" t="e">
        <f t="shared" si="95"/>
        <v>#REF!</v>
      </c>
      <c r="W185" s="30" t="e">
        <f t="shared" si="96"/>
        <v>#REF!</v>
      </c>
      <c r="X185" s="30" t="e">
        <f t="shared" si="97"/>
        <v>#REF!</v>
      </c>
      <c r="Y185" s="31"/>
      <c r="Z185" s="31" t="e">
        <f t="shared" si="87"/>
        <v>#REF!</v>
      </c>
      <c r="AA185" s="31" t="e">
        <f t="shared" si="88"/>
        <v>#REF!</v>
      </c>
      <c r="AB185" s="31" t="e">
        <f t="shared" si="89"/>
        <v>#REF!</v>
      </c>
      <c r="AC185" s="31" t="e">
        <f t="shared" si="90"/>
        <v>#REF!</v>
      </c>
    </row>
    <row r="186" spans="1:29" s="16" customFormat="1">
      <c r="A186" s="22" t="str">
        <f t="shared" si="86"/>
        <v/>
      </c>
      <c r="B186" s="22"/>
      <c r="C186" s="22" t="s">
        <v>862</v>
      </c>
      <c r="D186" s="22" t="s">
        <v>658</v>
      </c>
      <c r="E186" s="22" t="s">
        <v>16</v>
      </c>
      <c r="F186" s="40">
        <v>50400</v>
      </c>
      <c r="G186" s="41">
        <v>0.11</v>
      </c>
      <c r="H186" s="41">
        <v>0.11</v>
      </c>
      <c r="I186" s="41">
        <v>56.404175180000003</v>
      </c>
      <c r="J186" s="27" t="e">
        <f>SUMIF(#REF!,C:C,#REF!)</f>
        <v>#REF!</v>
      </c>
      <c r="K186" s="30" t="e">
        <f>SUMIF(#REF!,C:C,#REF!)</f>
        <v>#REF!</v>
      </c>
      <c r="L186" s="30" t="e">
        <f>SUMIF(#REF!,C:C,#REF!)</f>
        <v>#REF!</v>
      </c>
      <c r="M186" s="29" t="e">
        <f>SUMIF(#REF!,C:C,#REF!)</f>
        <v>#REF!</v>
      </c>
      <c r="N186" s="29"/>
      <c r="O186" s="29"/>
      <c r="P186" s="29"/>
      <c r="Q186" s="29"/>
      <c r="R186" s="22" t="str">
        <f t="shared" si="91"/>
        <v>JP3783420007</v>
      </c>
      <c r="S186" s="22" t="str">
        <f t="shared" si="92"/>
        <v>Hikari Tsushin Inc</v>
      </c>
      <c r="T186" s="22" t="str">
        <f t="shared" si="93"/>
        <v>Japan</v>
      </c>
      <c r="U186" s="27" t="e">
        <f t="shared" si="94"/>
        <v>#REF!</v>
      </c>
      <c r="V186" s="30" t="e">
        <f t="shared" si="95"/>
        <v>#REF!</v>
      </c>
      <c r="W186" s="30" t="e">
        <f t="shared" si="96"/>
        <v>#REF!</v>
      </c>
      <c r="X186" s="30" t="e">
        <f t="shared" si="97"/>
        <v>#REF!</v>
      </c>
      <c r="Y186" s="31"/>
      <c r="Z186" s="31" t="e">
        <f t="shared" si="87"/>
        <v>#REF!</v>
      </c>
      <c r="AA186" s="31" t="e">
        <f t="shared" si="88"/>
        <v>#REF!</v>
      </c>
      <c r="AB186" s="31" t="e">
        <f t="shared" si="89"/>
        <v>#REF!</v>
      </c>
      <c r="AC186" s="31" t="e">
        <f t="shared" si="90"/>
        <v>#REF!</v>
      </c>
    </row>
    <row r="187" spans="1:29" s="16" customFormat="1">
      <c r="A187" s="22" t="str">
        <f t="shared" si="86"/>
        <v/>
      </c>
      <c r="B187" s="22"/>
      <c r="C187" s="22" t="s">
        <v>863</v>
      </c>
      <c r="D187" s="22" t="s">
        <v>659</v>
      </c>
      <c r="E187" s="22" t="s">
        <v>985</v>
      </c>
      <c r="F187" s="40">
        <v>469942</v>
      </c>
      <c r="G187" s="41">
        <v>0.21</v>
      </c>
      <c r="H187" s="41">
        <v>0.21</v>
      </c>
      <c r="I187" s="41">
        <v>72.323995870000005</v>
      </c>
      <c r="J187" s="27" t="e">
        <f>SUMIF(#REF!,C:C,#REF!)</f>
        <v>#REF!</v>
      </c>
      <c r="K187" s="30" t="e">
        <f>SUMIF(#REF!,C:C,#REF!)</f>
        <v>#REF!</v>
      </c>
      <c r="L187" s="30" t="e">
        <f>SUMIF(#REF!,C:C,#REF!)</f>
        <v>#REF!</v>
      </c>
      <c r="M187" s="29" t="e">
        <f>SUMIF(#REF!,C:C,#REF!)</f>
        <v>#REF!</v>
      </c>
      <c r="N187" s="29"/>
      <c r="O187" s="29"/>
      <c r="P187" s="29"/>
      <c r="Q187" s="29"/>
      <c r="R187" s="22" t="str">
        <f t="shared" si="91"/>
        <v>GB00B0LCW083</v>
      </c>
      <c r="S187" s="22" t="str">
        <f t="shared" si="92"/>
        <v>Hikma Pharmaceuticals PLC</v>
      </c>
      <c r="T187" s="22" t="str">
        <f t="shared" si="93"/>
        <v>Jordan</v>
      </c>
      <c r="U187" s="27" t="e">
        <f t="shared" si="94"/>
        <v>#REF!</v>
      </c>
      <c r="V187" s="30" t="e">
        <f t="shared" si="95"/>
        <v>#REF!</v>
      </c>
      <c r="W187" s="30" t="e">
        <f t="shared" si="96"/>
        <v>#REF!</v>
      </c>
      <c r="X187" s="30" t="e">
        <f t="shared" si="97"/>
        <v>#REF!</v>
      </c>
      <c r="Y187" s="31"/>
      <c r="Z187" s="31" t="e">
        <f t="shared" si="87"/>
        <v>#REF!</v>
      </c>
      <c r="AA187" s="31" t="e">
        <f t="shared" si="88"/>
        <v>#REF!</v>
      </c>
      <c r="AB187" s="31" t="e">
        <f t="shared" si="89"/>
        <v>#REF!</v>
      </c>
      <c r="AC187" s="31" t="e">
        <f t="shared" si="90"/>
        <v>#REF!</v>
      </c>
    </row>
    <row r="188" spans="1:29" s="16" customFormat="1">
      <c r="A188" s="22" t="str">
        <f t="shared" si="86"/>
        <v/>
      </c>
      <c r="B188" s="22"/>
      <c r="C188" s="22" t="s">
        <v>864</v>
      </c>
      <c r="D188" s="22" t="s">
        <v>660</v>
      </c>
      <c r="E188" s="22" t="s">
        <v>462</v>
      </c>
      <c r="F188" s="40">
        <v>788868</v>
      </c>
      <c r="G188" s="41">
        <v>0.22999999999999998</v>
      </c>
      <c r="H188" s="41">
        <v>0.22999999999999998</v>
      </c>
      <c r="I188" s="41">
        <v>71.527453170000001</v>
      </c>
      <c r="J188" s="27" t="e">
        <f>SUMIF(#REF!,C:C,#REF!)</f>
        <v>#REF!</v>
      </c>
      <c r="K188" s="30" t="e">
        <f>SUMIF(#REF!,C:C,#REF!)</f>
        <v>#REF!</v>
      </c>
      <c r="L188" s="30" t="e">
        <f>SUMIF(#REF!,C:C,#REF!)</f>
        <v>#REF!</v>
      </c>
      <c r="M188" s="29" t="e">
        <f>SUMIF(#REF!,C:C,#REF!)</f>
        <v>#REF!</v>
      </c>
      <c r="N188" s="29"/>
      <c r="O188" s="29"/>
      <c r="P188" s="29"/>
      <c r="Q188" s="29"/>
      <c r="R188" s="22" t="str">
        <f t="shared" si="91"/>
        <v>BMG4593F1389</v>
      </c>
      <c r="S188" s="22" t="str">
        <f t="shared" si="92"/>
        <v>Hiscox Ltd</v>
      </c>
      <c r="T188" s="22" t="str">
        <f t="shared" si="93"/>
        <v>Bermuda</v>
      </c>
      <c r="U188" s="27" t="e">
        <f t="shared" si="94"/>
        <v>#REF!</v>
      </c>
      <c r="V188" s="30" t="e">
        <f t="shared" si="95"/>
        <v>#REF!</v>
      </c>
      <c r="W188" s="30" t="e">
        <f t="shared" si="96"/>
        <v>#REF!</v>
      </c>
      <c r="X188" s="30" t="e">
        <f t="shared" si="97"/>
        <v>#REF!</v>
      </c>
      <c r="Y188" s="31"/>
      <c r="Z188" s="31" t="e">
        <f t="shared" si="87"/>
        <v>#REF!</v>
      </c>
      <c r="AA188" s="31" t="e">
        <f t="shared" si="88"/>
        <v>#REF!</v>
      </c>
      <c r="AB188" s="31" t="e">
        <f t="shared" si="89"/>
        <v>#REF!</v>
      </c>
      <c r="AC188" s="31" t="e">
        <f t="shared" si="90"/>
        <v>#REF!</v>
      </c>
    </row>
    <row r="189" spans="1:29" s="16" customFormat="1">
      <c r="A189" s="22" t="str">
        <f t="shared" si="86"/>
        <v/>
      </c>
      <c r="B189" s="22"/>
      <c r="C189" s="22" t="s">
        <v>865</v>
      </c>
      <c r="D189" s="22" t="s">
        <v>661</v>
      </c>
      <c r="E189" s="22" t="s">
        <v>16</v>
      </c>
      <c r="F189" s="40">
        <v>113400</v>
      </c>
      <c r="G189" s="41">
        <v>0.01</v>
      </c>
      <c r="H189" s="41">
        <v>0.01</v>
      </c>
      <c r="I189" s="41">
        <v>55.203958030000003</v>
      </c>
      <c r="J189" s="27" t="e">
        <f>SUMIF(#REF!,C:C,#REF!)</f>
        <v>#REF!</v>
      </c>
      <c r="K189" s="30" t="e">
        <f>SUMIF(#REF!,C:C,#REF!)</f>
        <v>#REF!</v>
      </c>
      <c r="L189" s="30" t="e">
        <f>SUMIF(#REF!,C:C,#REF!)</f>
        <v>#REF!</v>
      </c>
      <c r="M189" s="29" t="e">
        <f>SUMIF(#REF!,C:C,#REF!)</f>
        <v>#REF!</v>
      </c>
      <c r="N189" s="29"/>
      <c r="O189" s="29"/>
      <c r="P189" s="29"/>
      <c r="Q189" s="29"/>
      <c r="R189" s="22" t="str">
        <f t="shared" si="91"/>
        <v>JP3788600009</v>
      </c>
      <c r="S189" s="22" t="str">
        <f t="shared" si="92"/>
        <v>Hitachi Ltd</v>
      </c>
      <c r="T189" s="22" t="str">
        <f t="shared" si="93"/>
        <v>Japan</v>
      </c>
      <c r="U189" s="27" t="e">
        <f t="shared" si="94"/>
        <v>#REF!</v>
      </c>
      <c r="V189" s="30" t="e">
        <f t="shared" si="95"/>
        <v>#REF!</v>
      </c>
      <c r="W189" s="30" t="e">
        <f t="shared" si="96"/>
        <v>#REF!</v>
      </c>
      <c r="X189" s="30" t="e">
        <f t="shared" si="97"/>
        <v>#REF!</v>
      </c>
      <c r="Y189" s="31"/>
      <c r="Z189" s="31" t="e">
        <f t="shared" si="87"/>
        <v>#REF!</v>
      </c>
      <c r="AA189" s="31" t="e">
        <f t="shared" si="88"/>
        <v>#REF!</v>
      </c>
      <c r="AB189" s="31" t="e">
        <f t="shared" si="89"/>
        <v>#REF!</v>
      </c>
      <c r="AC189" s="31" t="e">
        <f t="shared" si="90"/>
        <v>#REF!</v>
      </c>
    </row>
    <row r="190" spans="1:29" s="16" customFormat="1">
      <c r="A190" s="22" t="str">
        <f t="shared" si="86"/>
        <v/>
      </c>
      <c r="B190" s="22"/>
      <c r="C190" s="22" t="s">
        <v>866</v>
      </c>
      <c r="D190" s="22" t="s">
        <v>662</v>
      </c>
      <c r="E190" s="22" t="s">
        <v>9</v>
      </c>
      <c r="F190" s="40">
        <v>95281</v>
      </c>
      <c r="G190" s="41">
        <v>0.12</v>
      </c>
      <c r="H190" s="41">
        <v>0.12</v>
      </c>
      <c r="I190" s="41">
        <v>71.240780950000001</v>
      </c>
      <c r="J190" s="27" t="e">
        <f>SUMIF(#REF!,C:C,#REF!)</f>
        <v>#REF!</v>
      </c>
      <c r="K190" s="30" t="e">
        <f>SUMIF(#REF!,C:C,#REF!)</f>
        <v>#REF!</v>
      </c>
      <c r="L190" s="30" t="e">
        <f>SUMIF(#REF!,C:C,#REF!)</f>
        <v>#REF!</v>
      </c>
      <c r="M190" s="29" t="e">
        <f>SUMIF(#REF!,C:C,#REF!)</f>
        <v>#REF!</v>
      </c>
      <c r="N190" s="29"/>
      <c r="O190" s="29"/>
      <c r="P190" s="29"/>
      <c r="Q190" s="29"/>
      <c r="R190" s="22" t="str">
        <f t="shared" si="91"/>
        <v>DE0006070006</v>
      </c>
      <c r="S190" s="22" t="str">
        <f t="shared" si="92"/>
        <v>HOCHTIEF AG</v>
      </c>
      <c r="T190" s="22" t="str">
        <f t="shared" si="93"/>
        <v>Tyskland</v>
      </c>
      <c r="U190" s="27" t="e">
        <f t="shared" si="94"/>
        <v>#REF!</v>
      </c>
      <c r="V190" s="30" t="e">
        <f t="shared" si="95"/>
        <v>#REF!</v>
      </c>
      <c r="W190" s="30" t="e">
        <f t="shared" si="96"/>
        <v>#REF!</v>
      </c>
      <c r="X190" s="30" t="e">
        <f t="shared" si="97"/>
        <v>#REF!</v>
      </c>
      <c r="Y190" s="31"/>
      <c r="Z190" s="31" t="e">
        <f t="shared" si="87"/>
        <v>#REF!</v>
      </c>
      <c r="AA190" s="31" t="e">
        <f t="shared" si="88"/>
        <v>#REF!</v>
      </c>
      <c r="AB190" s="31" t="e">
        <f t="shared" si="89"/>
        <v>#REF!</v>
      </c>
      <c r="AC190" s="31" t="e">
        <f t="shared" si="90"/>
        <v>#REF!</v>
      </c>
    </row>
    <row r="191" spans="1:29" s="16" customFormat="1">
      <c r="A191" s="22" t="str">
        <f t="shared" si="86"/>
        <v/>
      </c>
      <c r="B191" s="22"/>
      <c r="C191" s="22" t="s">
        <v>867</v>
      </c>
      <c r="D191" s="22" t="s">
        <v>663</v>
      </c>
      <c r="E191" s="22" t="s">
        <v>4</v>
      </c>
      <c r="F191" s="40">
        <v>33511</v>
      </c>
      <c r="G191" s="41">
        <v>0</v>
      </c>
      <c r="H191" s="41">
        <v>0</v>
      </c>
      <c r="I191" s="41">
        <v>78.370037269999997</v>
      </c>
      <c r="J191" s="27" t="e">
        <f>SUMIF(#REF!,C:C,#REF!)</f>
        <v>#REF!</v>
      </c>
      <c r="K191" s="30" t="e">
        <f>SUMIF(#REF!,C:C,#REF!)</f>
        <v>#REF!</v>
      </c>
      <c r="L191" s="30" t="e">
        <f>SUMIF(#REF!,C:C,#REF!)</f>
        <v>#REF!</v>
      </c>
      <c r="M191" s="29" t="e">
        <f>SUMIF(#REF!,C:C,#REF!)</f>
        <v>#REF!</v>
      </c>
      <c r="N191" s="29"/>
      <c r="O191" s="29"/>
      <c r="P191" s="29"/>
      <c r="Q191" s="29"/>
      <c r="R191" s="22" t="str">
        <f t="shared" si="91"/>
        <v>US4370761029</v>
      </c>
      <c r="S191" s="22" t="str">
        <f t="shared" si="92"/>
        <v>Home Depot Inc/The</v>
      </c>
      <c r="T191" s="22" t="str">
        <f t="shared" si="93"/>
        <v>USA</v>
      </c>
      <c r="U191" s="27" t="e">
        <f t="shared" si="94"/>
        <v>#REF!</v>
      </c>
      <c r="V191" s="30" t="e">
        <f t="shared" si="95"/>
        <v>#REF!</v>
      </c>
      <c r="W191" s="30" t="e">
        <f t="shared" si="96"/>
        <v>#REF!</v>
      </c>
      <c r="X191" s="30" t="e">
        <f t="shared" si="97"/>
        <v>#REF!</v>
      </c>
      <c r="Y191" s="31"/>
      <c r="Z191" s="31" t="e">
        <f t="shared" si="87"/>
        <v>#REF!</v>
      </c>
      <c r="AA191" s="31" t="e">
        <f t="shared" si="88"/>
        <v>#REF!</v>
      </c>
      <c r="AB191" s="31" t="e">
        <f t="shared" si="89"/>
        <v>#REF!</v>
      </c>
      <c r="AC191" s="31" t="e">
        <f t="shared" si="90"/>
        <v>#REF!</v>
      </c>
    </row>
    <row r="192" spans="1:29" s="16" customFormat="1">
      <c r="A192" s="22" t="str">
        <f t="shared" si="86"/>
        <v>Honda Motor Co Ltd</v>
      </c>
      <c r="B192" s="22" t="str">
        <f>LOWER(D192)</f>
        <v>honda motor co ltd</v>
      </c>
      <c r="C192" s="22" t="s">
        <v>868</v>
      </c>
      <c r="D192" s="22" t="s">
        <v>664</v>
      </c>
      <c r="E192" s="22" t="s">
        <v>16</v>
      </c>
      <c r="F192" s="40">
        <v>757000</v>
      </c>
      <c r="G192" s="41">
        <v>0.04</v>
      </c>
      <c r="H192" s="41">
        <v>0.04</v>
      </c>
      <c r="I192" s="41">
        <v>53.12097765</v>
      </c>
      <c r="J192" s="27" t="e">
        <f>SUMIF(#REF!,C:C,#REF!)</f>
        <v>#REF!</v>
      </c>
      <c r="K192" s="30" t="e">
        <f>SUMIF(#REF!,C:C,#REF!)</f>
        <v>#REF!</v>
      </c>
      <c r="L192" s="30" t="e">
        <f>SUMIF(#REF!,C:C,#REF!)</f>
        <v>#REF!</v>
      </c>
      <c r="M192" s="29" t="e">
        <f>SUMIF(#REF!,C:C,#REF!)</f>
        <v>#REF!</v>
      </c>
      <c r="N192" s="29"/>
      <c r="O192" s="29"/>
      <c r="P192" s="29"/>
      <c r="Q192" s="29"/>
      <c r="R192" s="22" t="str">
        <f t="shared" si="91"/>
        <v>JP3854600008</v>
      </c>
      <c r="S192" s="22" t="str">
        <f t="shared" si="92"/>
        <v>Honda Motor Co Ltd</v>
      </c>
      <c r="T192" s="22" t="str">
        <f t="shared" si="93"/>
        <v>Japan</v>
      </c>
      <c r="U192" s="27" t="e">
        <f t="shared" si="94"/>
        <v>#REF!</v>
      </c>
      <c r="V192" s="30" t="e">
        <f t="shared" si="95"/>
        <v>#REF!</v>
      </c>
      <c r="W192" s="30" t="e">
        <f t="shared" si="96"/>
        <v>#REF!</v>
      </c>
      <c r="X192" s="30" t="e">
        <f t="shared" si="97"/>
        <v>#REF!</v>
      </c>
      <c r="Y192" s="31"/>
      <c r="Z192" s="31" t="e">
        <f t="shared" si="87"/>
        <v>#REF!</v>
      </c>
      <c r="AA192" s="31" t="e">
        <f t="shared" si="88"/>
        <v>#REF!</v>
      </c>
      <c r="AB192" s="31" t="e">
        <f t="shared" si="89"/>
        <v>#REF!</v>
      </c>
      <c r="AC192" s="31" t="e">
        <f t="shared" si="90"/>
        <v>#REF!</v>
      </c>
    </row>
    <row r="193" spans="1:29" s="16" customFormat="1">
      <c r="A193" s="22"/>
      <c r="B193" s="22"/>
      <c r="C193" s="22" t="s">
        <v>869</v>
      </c>
      <c r="D193" s="22" t="s">
        <v>665</v>
      </c>
      <c r="E193" s="22" t="s">
        <v>4</v>
      </c>
      <c r="F193" s="40">
        <v>55877</v>
      </c>
      <c r="G193" s="41">
        <v>0.01</v>
      </c>
      <c r="H193" s="41">
        <v>0.01</v>
      </c>
      <c r="I193" s="41">
        <v>79.076781299999993</v>
      </c>
      <c r="J193" s="27" t="e">
        <f>SUMIF(#REF!,C:C,#REF!)</f>
        <v>#REF!</v>
      </c>
      <c r="K193" s="30" t="e">
        <f>SUMIF(#REF!,C:C,#REF!)</f>
        <v>#REF!</v>
      </c>
      <c r="L193" s="30" t="e">
        <f>SUMIF(#REF!,C:C,#REF!)</f>
        <v>#REF!</v>
      </c>
      <c r="M193" s="29" t="e">
        <f>SUMIF(#REF!,C:C,#REF!)</f>
        <v>#REF!</v>
      </c>
      <c r="N193" s="29"/>
      <c r="O193" s="29"/>
      <c r="P193" s="29"/>
      <c r="Q193" s="29"/>
      <c r="R193" s="22" t="str">
        <f t="shared" si="91"/>
        <v>US4385161066</v>
      </c>
      <c r="S193" s="22" t="str">
        <f t="shared" si="92"/>
        <v>Honeywell International Inc</v>
      </c>
      <c r="T193" s="22" t="str">
        <f t="shared" si="93"/>
        <v>USA</v>
      </c>
      <c r="U193" s="27" t="e">
        <f t="shared" si="94"/>
        <v>#REF!</v>
      </c>
      <c r="V193" s="30" t="e">
        <f t="shared" si="95"/>
        <v>#REF!</v>
      </c>
      <c r="W193" s="30" t="e">
        <f t="shared" si="96"/>
        <v>#REF!</v>
      </c>
      <c r="X193" s="30" t="e">
        <f t="shared" si="97"/>
        <v>#REF!</v>
      </c>
      <c r="Y193" s="31"/>
      <c r="Z193" s="31" t="e">
        <f t="shared" si="87"/>
        <v>#REF!</v>
      </c>
      <c r="AA193" s="31" t="e">
        <f t="shared" si="88"/>
        <v>#REF!</v>
      </c>
      <c r="AB193" s="31" t="e">
        <f t="shared" si="89"/>
        <v>#REF!</v>
      </c>
      <c r="AC193" s="31" t="e">
        <f t="shared" si="90"/>
        <v>#REF!</v>
      </c>
    </row>
    <row r="194" spans="1:29" s="16" customFormat="1">
      <c r="A194" s="22" t="str">
        <f t="shared" si="86"/>
        <v/>
      </c>
      <c r="B194" s="22"/>
      <c r="C194" s="22" t="s">
        <v>261</v>
      </c>
      <c r="D194" s="22" t="s">
        <v>304</v>
      </c>
      <c r="E194" s="22" t="s">
        <v>20</v>
      </c>
      <c r="F194" s="40">
        <v>1025025</v>
      </c>
      <c r="G194" s="41">
        <v>0.19</v>
      </c>
      <c r="H194" s="41">
        <v>0.19</v>
      </c>
      <c r="I194" s="41">
        <v>71.741955300000001</v>
      </c>
      <c r="J194" s="27" t="e">
        <f>SUMIF(#REF!,C:C,#REF!)</f>
        <v>#REF!</v>
      </c>
      <c r="K194" s="30" t="e">
        <f>SUMIF(#REF!,C:C,#REF!)</f>
        <v>#REF!</v>
      </c>
      <c r="L194" s="30" t="e">
        <f>SUMIF(#REF!,C:C,#REF!)</f>
        <v>#REF!</v>
      </c>
      <c r="M194" s="29" t="e">
        <f>SUMIF(#REF!,C:C,#REF!)</f>
        <v>#REF!</v>
      </c>
      <c r="N194" s="29"/>
      <c r="O194" s="29"/>
      <c r="P194" s="29"/>
      <c r="Q194" s="29"/>
      <c r="R194" s="22" t="str">
        <f t="shared" si="91"/>
        <v>GB0005576813</v>
      </c>
      <c r="S194" s="22" t="str">
        <f t="shared" si="92"/>
        <v>Howden Joinery Group PLC</v>
      </c>
      <c r="T194" s="22" t="str">
        <f t="shared" si="93"/>
        <v>Storbritannien</v>
      </c>
      <c r="U194" s="27" t="e">
        <f t="shared" si="94"/>
        <v>#REF!</v>
      </c>
      <c r="V194" s="30" t="e">
        <f t="shared" si="95"/>
        <v>#REF!</v>
      </c>
      <c r="W194" s="30" t="e">
        <f t="shared" si="96"/>
        <v>#REF!</v>
      </c>
      <c r="X194" s="30" t="e">
        <f t="shared" si="97"/>
        <v>#REF!</v>
      </c>
      <c r="Y194" s="31"/>
      <c r="Z194" s="31" t="e">
        <f t="shared" si="87"/>
        <v>#REF!</v>
      </c>
      <c r="AA194" s="31" t="e">
        <f t="shared" si="88"/>
        <v>#REF!</v>
      </c>
      <c r="AB194" s="31" t="e">
        <f t="shared" si="89"/>
        <v>#REF!</v>
      </c>
      <c r="AC194" s="31" t="e">
        <f t="shared" si="90"/>
        <v>#REF!</v>
      </c>
    </row>
    <row r="195" spans="1:29" s="16" customFormat="1">
      <c r="A195" s="22" t="str">
        <f t="shared" si="86"/>
        <v/>
      </c>
      <c r="B195" s="22"/>
      <c r="C195" s="22" t="s">
        <v>870</v>
      </c>
      <c r="D195" s="22" t="s">
        <v>666</v>
      </c>
      <c r="E195" s="22" t="s">
        <v>20</v>
      </c>
      <c r="F195" s="40">
        <v>1350563</v>
      </c>
      <c r="G195" s="41">
        <v>0.01</v>
      </c>
      <c r="H195" s="41">
        <v>0.01</v>
      </c>
      <c r="I195" s="41">
        <v>73.834308890000003</v>
      </c>
      <c r="J195" s="27" t="e">
        <f>SUMIF(#REF!,C:C,#REF!)</f>
        <v>#REF!</v>
      </c>
      <c r="K195" s="30" t="e">
        <f>SUMIF(#REF!,C:C,#REF!)</f>
        <v>#REF!</v>
      </c>
      <c r="L195" s="30" t="e">
        <f>SUMIF(#REF!,C:C,#REF!)</f>
        <v>#REF!</v>
      </c>
      <c r="M195" s="29" t="e">
        <f>SUMIF(#REF!,C:C,#REF!)</f>
        <v>#REF!</v>
      </c>
      <c r="N195" s="29"/>
      <c r="O195" s="29"/>
      <c r="P195" s="29"/>
      <c r="Q195" s="29"/>
      <c r="R195" s="22" t="str">
        <f t="shared" si="91"/>
        <v>GB0005405286</v>
      </c>
      <c r="S195" s="22" t="str">
        <f t="shared" si="92"/>
        <v>HSBC Holdings PLC</v>
      </c>
      <c r="T195" s="22" t="str">
        <f t="shared" si="93"/>
        <v>Storbritannien</v>
      </c>
      <c r="U195" s="27" t="e">
        <f t="shared" si="94"/>
        <v>#REF!</v>
      </c>
      <c r="V195" s="30" t="e">
        <f t="shared" si="95"/>
        <v>#REF!</v>
      </c>
      <c r="W195" s="30" t="e">
        <f t="shared" si="96"/>
        <v>#REF!</v>
      </c>
      <c r="X195" s="30" t="e">
        <f t="shared" si="97"/>
        <v>#REF!</v>
      </c>
      <c r="Y195" s="31"/>
      <c r="Z195" s="31" t="e">
        <f t="shared" si="87"/>
        <v>#REF!</v>
      </c>
      <c r="AA195" s="31" t="e">
        <f t="shared" si="88"/>
        <v>#REF!</v>
      </c>
      <c r="AB195" s="31" t="e">
        <f t="shared" si="89"/>
        <v>#REF!</v>
      </c>
      <c r="AC195" s="31" t="e">
        <f t="shared" si="90"/>
        <v>#REF!</v>
      </c>
    </row>
    <row r="196" spans="1:29" s="16" customFormat="1">
      <c r="A196" s="22" t="str">
        <f t="shared" si="86"/>
        <v/>
      </c>
      <c r="B196" s="22"/>
      <c r="C196" s="22" t="s">
        <v>871</v>
      </c>
      <c r="D196" s="22" t="s">
        <v>667</v>
      </c>
      <c r="E196" s="22" t="s">
        <v>218</v>
      </c>
      <c r="F196" s="40">
        <v>945300</v>
      </c>
      <c r="G196" s="41">
        <v>0.01</v>
      </c>
      <c r="H196" s="41">
        <v>0.01</v>
      </c>
      <c r="I196" s="41">
        <v>12.547566460000001</v>
      </c>
      <c r="J196" s="27" t="e">
        <f>SUMIF(#REF!,C:C,#REF!)</f>
        <v>#REF!</v>
      </c>
      <c r="K196" s="30" t="e">
        <f>SUMIF(#REF!,C:C,#REF!)</f>
        <v>#REF!</v>
      </c>
      <c r="L196" s="30" t="e">
        <f>SUMIF(#REF!,C:C,#REF!)</f>
        <v>#REF!</v>
      </c>
      <c r="M196" s="29" t="e">
        <f>SUMIF(#REF!,C:C,#REF!)</f>
        <v>#REF!</v>
      </c>
      <c r="N196" s="29"/>
      <c r="O196" s="29"/>
      <c r="P196" s="29"/>
      <c r="Q196" s="29"/>
      <c r="R196" s="22" t="str">
        <f t="shared" si="91"/>
        <v>CNE100000LQ8</v>
      </c>
      <c r="S196" s="22" t="str">
        <f t="shared" si="92"/>
        <v>Huatai Securities Co Ltd</v>
      </c>
      <c r="T196" s="22" t="str">
        <f t="shared" si="93"/>
        <v>Kina</v>
      </c>
      <c r="U196" s="27" t="e">
        <f t="shared" si="94"/>
        <v>#REF!</v>
      </c>
      <c r="V196" s="30" t="e">
        <f t="shared" si="95"/>
        <v>#REF!</v>
      </c>
      <c r="W196" s="30" t="e">
        <f t="shared" si="96"/>
        <v>#REF!</v>
      </c>
      <c r="X196" s="30" t="e">
        <f t="shared" si="97"/>
        <v>#REF!</v>
      </c>
      <c r="Y196" s="31"/>
      <c r="Z196" s="31" t="e">
        <f t="shared" si="87"/>
        <v>#REF!</v>
      </c>
      <c r="AA196" s="31" t="e">
        <f t="shared" si="88"/>
        <v>#REF!</v>
      </c>
      <c r="AB196" s="31" t="e">
        <f t="shared" si="89"/>
        <v>#REF!</v>
      </c>
      <c r="AC196" s="31" t="e">
        <f t="shared" si="90"/>
        <v>#REF!</v>
      </c>
    </row>
    <row r="197" spans="1:29" s="16" customFormat="1">
      <c r="A197" s="22" t="str">
        <f t="shared" si="86"/>
        <v/>
      </c>
      <c r="B197" s="22"/>
      <c r="C197" s="22" t="s">
        <v>374</v>
      </c>
      <c r="D197" s="22" t="s">
        <v>429</v>
      </c>
      <c r="E197" s="22" t="s">
        <v>218</v>
      </c>
      <c r="F197" s="40">
        <v>2438995</v>
      </c>
      <c r="G197" s="41">
        <v>0.02</v>
      </c>
      <c r="H197" s="41">
        <v>0.02</v>
      </c>
      <c r="I197" s="41">
        <v>13.04256064</v>
      </c>
      <c r="J197" s="27" t="e">
        <f>SUMIF(#REF!,C:C,#REF!)</f>
        <v>#REF!</v>
      </c>
      <c r="K197" s="30" t="e">
        <f>SUMIF(#REF!,C:C,#REF!)</f>
        <v>#REF!</v>
      </c>
      <c r="L197" s="30" t="e">
        <f>SUMIF(#REF!,C:C,#REF!)</f>
        <v>#REF!</v>
      </c>
      <c r="M197" s="29" t="e">
        <f>SUMIF(#REF!,C:C,#REF!)</f>
        <v>#REF!</v>
      </c>
      <c r="N197" s="29"/>
      <c r="O197" s="29"/>
      <c r="P197" s="29"/>
      <c r="Q197" s="29"/>
      <c r="R197" s="22" t="str">
        <f t="shared" si="91"/>
        <v>CNE000001FW7</v>
      </c>
      <c r="S197" s="22" t="str">
        <f t="shared" si="92"/>
        <v>Huaxia Bank Co Ltd</v>
      </c>
      <c r="T197" s="22" t="str">
        <f t="shared" si="93"/>
        <v>Kina</v>
      </c>
      <c r="U197" s="27" t="e">
        <f t="shared" si="94"/>
        <v>#REF!</v>
      </c>
      <c r="V197" s="30" t="e">
        <f t="shared" si="95"/>
        <v>#REF!</v>
      </c>
      <c r="W197" s="30" t="e">
        <f t="shared" si="96"/>
        <v>#REF!</v>
      </c>
      <c r="X197" s="30" t="e">
        <f t="shared" si="97"/>
        <v>#REF!</v>
      </c>
      <c r="Y197" s="31"/>
      <c r="Z197" s="31" t="e">
        <f t="shared" si="87"/>
        <v>#REF!</v>
      </c>
      <c r="AA197" s="31" t="e">
        <f t="shared" si="88"/>
        <v>#REF!</v>
      </c>
      <c r="AB197" s="31" t="e">
        <f t="shared" si="89"/>
        <v>#REF!</v>
      </c>
      <c r="AC197" s="31" t="e">
        <f t="shared" si="90"/>
        <v>#REF!</v>
      </c>
    </row>
    <row r="198" spans="1:29" s="16" customFormat="1">
      <c r="A198" s="22" t="str">
        <f t="shared" si="86"/>
        <v>Hubei Jumpcan Pharmaceutical Co Ltd</v>
      </c>
      <c r="B198" s="22" t="str">
        <f>LOWER(D198)</f>
        <v>hubei jumpcan pharmaceutical co ltd</v>
      </c>
      <c r="C198" s="22" t="s">
        <v>375</v>
      </c>
      <c r="D198" s="22" t="s">
        <v>430</v>
      </c>
      <c r="E198" s="22" t="s">
        <v>218</v>
      </c>
      <c r="F198" s="40">
        <v>435735</v>
      </c>
      <c r="G198" s="41">
        <v>0.05</v>
      </c>
      <c r="H198" s="41">
        <v>0.05</v>
      </c>
      <c r="I198" s="41">
        <v>13.03114165</v>
      </c>
      <c r="J198" s="27" t="e">
        <f>SUMIF(#REF!,C:C,#REF!)</f>
        <v>#REF!</v>
      </c>
      <c r="K198" s="30" t="e">
        <f>SUMIF(#REF!,C:C,#REF!)</f>
        <v>#REF!</v>
      </c>
      <c r="L198" s="30" t="e">
        <f>SUMIF(#REF!,C:C,#REF!)</f>
        <v>#REF!</v>
      </c>
      <c r="M198" s="29" t="e">
        <f>SUMIF(#REF!,C:C,#REF!)</f>
        <v>#REF!</v>
      </c>
      <c r="N198" s="29"/>
      <c r="O198" s="29"/>
      <c r="P198" s="29"/>
      <c r="Q198" s="29"/>
      <c r="R198" s="22" t="str">
        <f t="shared" si="91"/>
        <v>CNE0000018X6</v>
      </c>
      <c r="S198" s="22" t="str">
        <f t="shared" si="92"/>
        <v>Hubei Jumpcan Pharmaceutical Co Ltd</v>
      </c>
      <c r="T198" s="22" t="str">
        <f t="shared" si="93"/>
        <v>Kina</v>
      </c>
      <c r="U198" s="27" t="e">
        <f t="shared" si="94"/>
        <v>#REF!</v>
      </c>
      <c r="V198" s="30" t="e">
        <f t="shared" si="95"/>
        <v>#REF!</v>
      </c>
      <c r="W198" s="30" t="e">
        <f t="shared" si="96"/>
        <v>#REF!</v>
      </c>
      <c r="X198" s="30" t="e">
        <f t="shared" si="97"/>
        <v>#REF!</v>
      </c>
      <c r="Y198" s="31"/>
      <c r="Z198" s="31" t="e">
        <f t="shared" si="87"/>
        <v>#REF!</v>
      </c>
      <c r="AA198" s="31" t="e">
        <f t="shared" si="88"/>
        <v>#REF!</v>
      </c>
      <c r="AB198" s="31" t="e">
        <f t="shared" si="89"/>
        <v>#REF!</v>
      </c>
      <c r="AC198" s="31" t="e">
        <f t="shared" si="90"/>
        <v>#REF!</v>
      </c>
    </row>
    <row r="199" spans="1:29" s="16" customFormat="1">
      <c r="A199" s="22" t="str">
        <f t="shared" si="86"/>
        <v/>
      </c>
      <c r="B199" s="22"/>
      <c r="C199" s="22" t="s">
        <v>872</v>
      </c>
      <c r="D199" s="22" t="s">
        <v>668</v>
      </c>
      <c r="E199" s="22" t="s">
        <v>9</v>
      </c>
      <c r="F199" s="40">
        <v>142880</v>
      </c>
      <c r="G199" s="41">
        <v>0.2</v>
      </c>
      <c r="H199" s="41">
        <v>0.2</v>
      </c>
      <c r="I199" s="41">
        <v>71.852057779999996</v>
      </c>
      <c r="J199" s="27" t="e">
        <f>SUMIF(#REF!,C:C,#REF!)</f>
        <v>#REF!</v>
      </c>
      <c r="K199" s="30" t="e">
        <f>SUMIF(#REF!,C:C,#REF!)</f>
        <v>#REF!</v>
      </c>
      <c r="L199" s="30" t="e">
        <f>SUMIF(#REF!,C:C,#REF!)</f>
        <v>#REF!</v>
      </c>
      <c r="M199" s="29" t="e">
        <f>SUMIF(#REF!,C:C,#REF!)</f>
        <v>#REF!</v>
      </c>
      <c r="N199" s="29"/>
      <c r="O199" s="29"/>
      <c r="P199" s="29"/>
      <c r="Q199" s="29"/>
      <c r="R199" s="22" t="str">
        <f t="shared" si="91"/>
        <v>DE000A1PHFF7</v>
      </c>
      <c r="S199" s="22" t="str">
        <f t="shared" si="92"/>
        <v>HUGO BOSS AG</v>
      </c>
      <c r="T199" s="22" t="str">
        <f t="shared" si="93"/>
        <v>Tyskland</v>
      </c>
      <c r="U199" s="27" t="e">
        <f t="shared" si="94"/>
        <v>#REF!</v>
      </c>
      <c r="V199" s="30" t="e">
        <f t="shared" si="95"/>
        <v>#REF!</v>
      </c>
      <c r="W199" s="30" t="e">
        <f t="shared" si="96"/>
        <v>#REF!</v>
      </c>
      <c r="X199" s="30" t="e">
        <f t="shared" si="97"/>
        <v>#REF!</v>
      </c>
      <c r="Y199" s="31"/>
      <c r="Z199" s="31" t="e">
        <f t="shared" si="87"/>
        <v>#REF!</v>
      </c>
      <c r="AA199" s="31" t="e">
        <f t="shared" si="88"/>
        <v>#REF!</v>
      </c>
      <c r="AB199" s="31" t="e">
        <f t="shared" si="89"/>
        <v>#REF!</v>
      </c>
      <c r="AC199" s="31" t="e">
        <f t="shared" si="90"/>
        <v>#REF!</v>
      </c>
    </row>
    <row r="200" spans="1:29" s="16" customFormat="1">
      <c r="A200" s="22" t="str">
        <f t="shared" si="86"/>
        <v/>
      </c>
      <c r="B200" s="22"/>
      <c r="C200" s="22" t="s">
        <v>262</v>
      </c>
      <c r="D200" s="22" t="s">
        <v>305</v>
      </c>
      <c r="E200" s="22" t="s">
        <v>16</v>
      </c>
      <c r="F200" s="40">
        <v>795600</v>
      </c>
      <c r="G200" s="41">
        <v>0.1</v>
      </c>
      <c r="H200" s="41">
        <v>0.1</v>
      </c>
      <c r="I200" s="41">
        <v>56.229527650000001</v>
      </c>
      <c r="J200" s="27" t="e">
        <f>SUMIF(#REF!,C:C,#REF!)</f>
        <v>#REF!</v>
      </c>
      <c r="K200" s="30" t="e">
        <f>SUMIF(#REF!,C:C,#REF!)</f>
        <v>#REF!</v>
      </c>
      <c r="L200" s="30" t="e">
        <f>SUMIF(#REF!,C:C,#REF!)</f>
        <v>#REF!</v>
      </c>
      <c r="M200" s="29" t="e">
        <f>SUMIF(#REF!,C:C,#REF!)</f>
        <v>#REF!</v>
      </c>
      <c r="N200" s="29"/>
      <c r="O200" s="29"/>
      <c r="P200" s="29"/>
      <c r="Q200" s="29"/>
      <c r="R200" s="22" t="str">
        <f t="shared" si="91"/>
        <v>JP3360800001</v>
      </c>
      <c r="S200" s="22" t="str">
        <f t="shared" si="92"/>
        <v>Hulic Co Ltd</v>
      </c>
      <c r="T200" s="22" t="str">
        <f t="shared" si="93"/>
        <v>Japan</v>
      </c>
      <c r="U200" s="27" t="e">
        <f t="shared" si="94"/>
        <v>#REF!</v>
      </c>
      <c r="V200" s="30" t="e">
        <f t="shared" si="95"/>
        <v>#REF!</v>
      </c>
      <c r="W200" s="30" t="e">
        <f t="shared" si="96"/>
        <v>#REF!</v>
      </c>
      <c r="X200" s="30" t="e">
        <f t="shared" si="97"/>
        <v>#REF!</v>
      </c>
      <c r="Y200" s="31"/>
      <c r="Z200" s="31" t="e">
        <f t="shared" si="87"/>
        <v>#REF!</v>
      </c>
      <c r="AA200" s="31" t="e">
        <f t="shared" si="88"/>
        <v>#REF!</v>
      </c>
      <c r="AB200" s="31" t="e">
        <f t="shared" si="89"/>
        <v>#REF!</v>
      </c>
      <c r="AC200" s="31" t="e">
        <f t="shared" si="90"/>
        <v>#REF!</v>
      </c>
    </row>
    <row r="201" spans="1:29" s="16" customFormat="1">
      <c r="A201" s="22" t="str">
        <f t="shared" si="86"/>
        <v/>
      </c>
      <c r="B201" s="22"/>
      <c r="C201" s="22" t="s">
        <v>873</v>
      </c>
      <c r="D201" s="22" t="s">
        <v>669</v>
      </c>
      <c r="E201" s="22" t="s">
        <v>218</v>
      </c>
      <c r="F201" s="40">
        <v>2482200</v>
      </c>
      <c r="G201" s="41">
        <v>0.04</v>
      </c>
      <c r="H201" s="41">
        <v>0.04</v>
      </c>
      <c r="I201" s="41">
        <v>12.16353024</v>
      </c>
      <c r="J201" s="27" t="e">
        <f>SUMIF(#REF!,C:C,#REF!)</f>
        <v>#REF!</v>
      </c>
      <c r="K201" s="30" t="e">
        <f>SUMIF(#REF!,C:C,#REF!)</f>
        <v>#REF!</v>
      </c>
      <c r="L201" s="30" t="e">
        <f>SUMIF(#REF!,C:C,#REF!)</f>
        <v>#REF!</v>
      </c>
      <c r="M201" s="29" t="e">
        <f>SUMIF(#REF!,C:C,#REF!)</f>
        <v>#REF!</v>
      </c>
      <c r="N201" s="29"/>
      <c r="O201" s="29"/>
      <c r="P201" s="29"/>
      <c r="Q201" s="29"/>
      <c r="R201" s="22" t="str">
        <f t="shared" si="91"/>
        <v>CNE000001006</v>
      </c>
      <c r="S201" s="22" t="str">
        <f t="shared" si="92"/>
        <v>Hunan Valin Steel Co Ltd</v>
      </c>
      <c r="T201" s="22" t="str">
        <f t="shared" si="93"/>
        <v>Kina</v>
      </c>
      <c r="U201" s="27" t="e">
        <f t="shared" si="94"/>
        <v>#REF!</v>
      </c>
      <c r="V201" s="30" t="e">
        <f t="shared" si="95"/>
        <v>#REF!</v>
      </c>
      <c r="W201" s="30" t="e">
        <f t="shared" si="96"/>
        <v>#REF!</v>
      </c>
      <c r="X201" s="30" t="e">
        <f t="shared" si="97"/>
        <v>#REF!</v>
      </c>
      <c r="Y201" s="31"/>
      <c r="Z201" s="31" t="e">
        <f t="shared" si="87"/>
        <v>#REF!</v>
      </c>
      <c r="AA201" s="31" t="e">
        <f t="shared" si="88"/>
        <v>#REF!</v>
      </c>
      <c r="AB201" s="31" t="e">
        <f t="shared" si="89"/>
        <v>#REF!</v>
      </c>
      <c r="AC201" s="31" t="e">
        <f t="shared" si="90"/>
        <v>#REF!</v>
      </c>
    </row>
    <row r="202" spans="1:29" s="16" customFormat="1">
      <c r="A202" s="22" t="str">
        <f t="shared" si="86"/>
        <v/>
      </c>
      <c r="C202" s="22" t="s">
        <v>376</v>
      </c>
      <c r="D202" s="22" t="s">
        <v>431</v>
      </c>
      <c r="E202" s="22" t="s">
        <v>13</v>
      </c>
      <c r="F202" s="40">
        <v>580320</v>
      </c>
      <c r="G202" s="41">
        <v>4.25</v>
      </c>
      <c r="H202" s="41">
        <v>4.25</v>
      </c>
      <c r="I202" s="41">
        <v>48.10792215</v>
      </c>
      <c r="J202" s="27" t="e">
        <f>SUMIF(#REF!,C:C,#REF!)</f>
        <v>#REF!</v>
      </c>
      <c r="K202" s="30" t="e">
        <f>SUMIF(#REF!,C:C,#REF!)</f>
        <v>#REF!</v>
      </c>
      <c r="L202" s="30" t="e">
        <f>SUMIF(#REF!,C:C,#REF!)</f>
        <v>#REF!</v>
      </c>
      <c r="M202" s="29" t="e">
        <f>SUMIF(#REF!,C:C,#REF!)</f>
        <v>#REF!</v>
      </c>
      <c r="N202" s="29"/>
      <c r="O202" s="29"/>
      <c r="P202" s="29"/>
      <c r="Q202" s="29"/>
      <c r="R202" s="22" t="str">
        <f t="shared" si="91"/>
        <v>SE0005851706</v>
      </c>
      <c r="S202" s="22" t="str">
        <f t="shared" si="92"/>
        <v>IAR Systems Group AB</v>
      </c>
      <c r="T202" s="22" t="str">
        <f t="shared" si="93"/>
        <v>Sverige</v>
      </c>
      <c r="U202" s="27" t="e">
        <f t="shared" si="94"/>
        <v>#REF!</v>
      </c>
      <c r="V202" s="30" t="e">
        <f t="shared" si="95"/>
        <v>#REF!</v>
      </c>
      <c r="W202" s="30" t="e">
        <f t="shared" si="96"/>
        <v>#REF!</v>
      </c>
      <c r="X202" s="30" t="e">
        <f t="shared" si="97"/>
        <v>#REF!</v>
      </c>
      <c r="Y202" s="31"/>
      <c r="Z202" s="31" t="e">
        <f t="shared" si="87"/>
        <v>#REF!</v>
      </c>
      <c r="AA202" s="31" t="e">
        <f t="shared" si="88"/>
        <v>#REF!</v>
      </c>
      <c r="AB202" s="31" t="e">
        <f t="shared" si="89"/>
        <v>#REF!</v>
      </c>
      <c r="AC202" s="31" t="e">
        <f t="shared" si="90"/>
        <v>#REF!</v>
      </c>
    </row>
    <row r="203" spans="1:29" s="16" customFormat="1">
      <c r="A203" s="22" t="str">
        <f t="shared" si="86"/>
        <v/>
      </c>
      <c r="B203" s="22"/>
      <c r="C203" s="22" t="s">
        <v>491</v>
      </c>
      <c r="D203" s="22" t="s">
        <v>544</v>
      </c>
      <c r="E203" s="22" t="s">
        <v>12</v>
      </c>
      <c r="F203" s="40">
        <v>822241</v>
      </c>
      <c r="G203" s="41">
        <v>0.01</v>
      </c>
      <c r="H203" s="41">
        <v>0.01</v>
      </c>
      <c r="I203" s="41">
        <v>72.756412990000001</v>
      </c>
      <c r="J203" s="27" t="e">
        <f>SUMIF(#REF!,C:C,#REF!)</f>
        <v>#REF!</v>
      </c>
      <c r="K203" s="30" t="e">
        <f>SUMIF(#REF!,C:C,#REF!)</f>
        <v>#REF!</v>
      </c>
      <c r="L203" s="30" t="e">
        <f>SUMIF(#REF!,C:C,#REF!)</f>
        <v>#REF!</v>
      </c>
      <c r="M203" s="29" t="e">
        <f>SUMIF(#REF!,C:C,#REF!)</f>
        <v>#REF!</v>
      </c>
      <c r="N203" s="29"/>
      <c r="O203" s="29"/>
      <c r="P203" s="29"/>
      <c r="Q203" s="29"/>
      <c r="R203" s="22" t="str">
        <f t="shared" si="91"/>
        <v>ES0144580Y14</v>
      </c>
      <c r="S203" s="22" t="str">
        <f t="shared" si="92"/>
        <v>Iberdrola SA</v>
      </c>
      <c r="T203" s="22" t="str">
        <f t="shared" si="93"/>
        <v>Spanien</v>
      </c>
      <c r="U203" s="27" t="e">
        <f t="shared" si="94"/>
        <v>#REF!</v>
      </c>
      <c r="V203" s="30" t="e">
        <f t="shared" si="95"/>
        <v>#REF!</v>
      </c>
      <c r="W203" s="30" t="e">
        <f t="shared" si="96"/>
        <v>#REF!</v>
      </c>
      <c r="X203" s="30" t="e">
        <f t="shared" si="97"/>
        <v>#REF!</v>
      </c>
      <c r="Y203" s="31"/>
      <c r="Z203" s="31" t="e">
        <f t="shared" si="87"/>
        <v>#REF!</v>
      </c>
      <c r="AA203" s="31" t="e">
        <f t="shared" si="88"/>
        <v>#REF!</v>
      </c>
      <c r="AB203" s="31" t="e">
        <f t="shared" si="89"/>
        <v>#REF!</v>
      </c>
      <c r="AC203" s="31" t="e">
        <f t="shared" si="90"/>
        <v>#REF!</v>
      </c>
    </row>
    <row r="204" spans="1:29" s="16" customFormat="1">
      <c r="A204" s="22" t="str">
        <f t="shared" si="86"/>
        <v/>
      </c>
      <c r="B204" s="22"/>
      <c r="C204" s="22" t="s">
        <v>174</v>
      </c>
      <c r="D204" s="22" t="s">
        <v>206</v>
      </c>
      <c r="E204" s="22" t="s">
        <v>20</v>
      </c>
      <c r="F204" s="40">
        <v>1117244</v>
      </c>
      <c r="G204" s="41">
        <v>0.28999999999999998</v>
      </c>
      <c r="H204" s="41">
        <v>0.28999999999999998</v>
      </c>
      <c r="I204" s="41">
        <v>73.573435759999995</v>
      </c>
      <c r="J204" s="27" t="e">
        <f>SUMIF(#REF!,C:C,#REF!)</f>
        <v>#REF!</v>
      </c>
      <c r="K204" s="30" t="e">
        <f>SUMIF(#REF!,C:C,#REF!)</f>
        <v>#REF!</v>
      </c>
      <c r="L204" s="30" t="e">
        <f>SUMIF(#REF!,C:C,#REF!)</f>
        <v>#REF!</v>
      </c>
      <c r="M204" s="29" t="e">
        <f>SUMIF(#REF!,C:C,#REF!)</f>
        <v>#REF!</v>
      </c>
      <c r="N204" s="29"/>
      <c r="O204" s="29"/>
      <c r="P204" s="29"/>
      <c r="Q204" s="29"/>
      <c r="R204" s="22" t="str">
        <f t="shared" si="91"/>
        <v>GB00B06QFB75</v>
      </c>
      <c r="S204" s="22" t="str">
        <f t="shared" si="92"/>
        <v>IG Group Holdings PLC</v>
      </c>
      <c r="T204" s="22" t="str">
        <f t="shared" si="93"/>
        <v>Storbritannien</v>
      </c>
      <c r="U204" s="27" t="e">
        <f t="shared" si="94"/>
        <v>#REF!</v>
      </c>
      <c r="V204" s="30" t="e">
        <f t="shared" si="95"/>
        <v>#REF!</v>
      </c>
      <c r="W204" s="30" t="e">
        <f t="shared" si="96"/>
        <v>#REF!</v>
      </c>
      <c r="X204" s="30" t="e">
        <f t="shared" si="97"/>
        <v>#REF!</v>
      </c>
      <c r="Y204" s="31"/>
      <c r="Z204" s="31" t="e">
        <f t="shared" si="87"/>
        <v>#REF!</v>
      </c>
      <c r="AA204" s="31" t="e">
        <f t="shared" si="88"/>
        <v>#REF!</v>
      </c>
      <c r="AB204" s="31" t="e">
        <f t="shared" si="89"/>
        <v>#REF!</v>
      </c>
      <c r="AC204" s="31" t="e">
        <f t="shared" si="90"/>
        <v>#REF!</v>
      </c>
    </row>
    <row r="205" spans="1:29" s="16" customFormat="1">
      <c r="A205" s="22" t="str">
        <f t="shared" si="86"/>
        <v/>
      </c>
      <c r="B205" s="22"/>
      <c r="C205" s="22" t="s">
        <v>874</v>
      </c>
      <c r="D205" s="22" t="s">
        <v>670</v>
      </c>
      <c r="E205" s="22" t="s">
        <v>17</v>
      </c>
      <c r="F205" s="40">
        <v>12736</v>
      </c>
      <c r="G205" s="41">
        <v>0</v>
      </c>
      <c r="H205" s="41">
        <v>0</v>
      </c>
      <c r="I205" s="41">
        <v>0.53074151999999997</v>
      </c>
      <c r="J205" s="27" t="e">
        <f>SUMIF(#REF!,C:C,#REF!)</f>
        <v>#REF!</v>
      </c>
      <c r="K205" s="30" t="e">
        <f>SUMIF(#REF!,C:C,#REF!)</f>
        <v>#REF!</v>
      </c>
      <c r="L205" s="30" t="e">
        <f>SUMIF(#REF!,C:C,#REF!)</f>
        <v>#REF!</v>
      </c>
      <c r="M205" s="29" t="e">
        <f>SUMIF(#REF!,C:C,#REF!)</f>
        <v>#REF!</v>
      </c>
      <c r="N205" s="29"/>
      <c r="O205" s="29"/>
      <c r="P205" s="29"/>
      <c r="Q205" s="29"/>
      <c r="R205" s="22" t="str">
        <f t="shared" si="91"/>
        <v>AU000000IGO4</v>
      </c>
      <c r="S205" s="22" t="str">
        <f t="shared" si="92"/>
        <v>IGO Ltd</v>
      </c>
      <c r="T205" s="22" t="str">
        <f t="shared" si="93"/>
        <v>Australien</v>
      </c>
      <c r="U205" s="27" t="e">
        <f t="shared" si="94"/>
        <v>#REF!</v>
      </c>
      <c r="V205" s="30" t="e">
        <f t="shared" si="95"/>
        <v>#REF!</v>
      </c>
      <c r="W205" s="30" t="e">
        <f t="shared" si="96"/>
        <v>#REF!</v>
      </c>
      <c r="X205" s="30" t="e">
        <f t="shared" si="97"/>
        <v>#REF!</v>
      </c>
      <c r="Y205" s="31"/>
      <c r="Z205" s="31" t="e">
        <f t="shared" si="87"/>
        <v>#REF!</v>
      </c>
      <c r="AA205" s="31" t="e">
        <f t="shared" si="88"/>
        <v>#REF!</v>
      </c>
      <c r="AB205" s="31" t="e">
        <f t="shared" si="89"/>
        <v>#REF!</v>
      </c>
      <c r="AC205" s="31" t="e">
        <f t="shared" si="90"/>
        <v>#REF!</v>
      </c>
    </row>
    <row r="206" spans="1:29" s="16" customFormat="1">
      <c r="A206" s="22" t="str">
        <f t="shared" si="86"/>
        <v/>
      </c>
      <c r="B206" s="22"/>
      <c r="C206" s="22" t="s">
        <v>263</v>
      </c>
      <c r="D206" s="22" t="s">
        <v>306</v>
      </c>
      <c r="E206" s="22" t="s">
        <v>4</v>
      </c>
      <c r="F206" s="40">
        <v>44296</v>
      </c>
      <c r="G206" s="41">
        <v>0.01</v>
      </c>
      <c r="H206" s="41">
        <v>0.01</v>
      </c>
      <c r="I206" s="41">
        <v>78.300240509999995</v>
      </c>
      <c r="J206" s="27" t="e">
        <f>SUMIF(#REF!,C:C,#REF!)</f>
        <v>#REF!</v>
      </c>
      <c r="K206" s="30" t="e">
        <f>SUMIF(#REF!,C:C,#REF!)</f>
        <v>#REF!</v>
      </c>
      <c r="L206" s="30" t="e">
        <f>SUMIF(#REF!,C:C,#REF!)</f>
        <v>#REF!</v>
      </c>
      <c r="M206" s="29" t="e">
        <f>SUMIF(#REF!,C:C,#REF!)</f>
        <v>#REF!</v>
      </c>
      <c r="N206" s="29"/>
      <c r="O206" s="29"/>
      <c r="P206" s="29"/>
      <c r="Q206" s="29"/>
      <c r="R206" s="22" t="str">
        <f t="shared" si="91"/>
        <v>US4523081093</v>
      </c>
      <c r="S206" s="22" t="str">
        <f t="shared" si="92"/>
        <v>Illinois Tool Works Inc</v>
      </c>
      <c r="T206" s="22" t="str">
        <f t="shared" si="93"/>
        <v>USA</v>
      </c>
      <c r="U206" s="27" t="e">
        <f t="shared" si="94"/>
        <v>#REF!</v>
      </c>
      <c r="V206" s="30" t="e">
        <f t="shared" si="95"/>
        <v>#REF!</v>
      </c>
      <c r="W206" s="30" t="e">
        <f t="shared" si="96"/>
        <v>#REF!</v>
      </c>
      <c r="X206" s="30" t="e">
        <f t="shared" si="97"/>
        <v>#REF!</v>
      </c>
      <c r="Y206" s="31"/>
      <c r="Z206" s="31" t="e">
        <f t="shared" si="87"/>
        <v>#REF!</v>
      </c>
      <c r="AA206" s="31" t="e">
        <f t="shared" si="88"/>
        <v>#REF!</v>
      </c>
      <c r="AB206" s="31" t="e">
        <f t="shared" si="89"/>
        <v>#REF!</v>
      </c>
      <c r="AC206" s="31" t="e">
        <f t="shared" si="90"/>
        <v>#REF!</v>
      </c>
    </row>
    <row r="207" spans="1:29" s="16" customFormat="1">
      <c r="A207" s="22" t="str">
        <f t="shared" si="86"/>
        <v/>
      </c>
      <c r="B207" s="22"/>
      <c r="C207" s="22" t="s">
        <v>875</v>
      </c>
      <c r="D207" s="22" t="s">
        <v>671</v>
      </c>
      <c r="E207" s="22" t="s">
        <v>20</v>
      </c>
      <c r="F207" s="40">
        <v>463671</v>
      </c>
      <c r="G207" s="41">
        <v>0.18</v>
      </c>
      <c r="H207" s="41">
        <v>0.18</v>
      </c>
      <c r="I207" s="41">
        <v>67.170693560000004</v>
      </c>
      <c r="J207" s="27" t="e">
        <f>SUMIF(#REF!,C:C,#REF!)</f>
        <v>#REF!</v>
      </c>
      <c r="K207" s="30" t="e">
        <f>SUMIF(#REF!,C:C,#REF!)</f>
        <v>#REF!</v>
      </c>
      <c r="L207" s="30" t="e">
        <f>SUMIF(#REF!,C:C,#REF!)</f>
        <v>#REF!</v>
      </c>
      <c r="M207" s="29" t="e">
        <f>SUMIF(#REF!,C:C,#REF!)</f>
        <v>#REF!</v>
      </c>
      <c r="N207" s="29"/>
      <c r="O207" s="29"/>
      <c r="P207" s="29"/>
      <c r="Q207" s="29"/>
      <c r="R207" s="22" t="str">
        <f t="shared" si="91"/>
        <v>GB00BGLP8L22</v>
      </c>
      <c r="S207" s="22" t="str">
        <f t="shared" si="92"/>
        <v>IMI PLC</v>
      </c>
      <c r="T207" s="22" t="str">
        <f t="shared" si="93"/>
        <v>Storbritannien</v>
      </c>
      <c r="U207" s="27" t="e">
        <f t="shared" si="94"/>
        <v>#REF!</v>
      </c>
      <c r="V207" s="30" t="e">
        <f t="shared" si="95"/>
        <v>#REF!</v>
      </c>
      <c r="W207" s="30" t="e">
        <f t="shared" si="96"/>
        <v>#REF!</v>
      </c>
      <c r="X207" s="30" t="e">
        <f t="shared" si="97"/>
        <v>#REF!</v>
      </c>
      <c r="Y207" s="31"/>
      <c r="Z207" s="31" t="e">
        <f t="shared" si="87"/>
        <v>#REF!</v>
      </c>
      <c r="AA207" s="31" t="e">
        <f t="shared" si="88"/>
        <v>#REF!</v>
      </c>
      <c r="AB207" s="31" t="e">
        <f t="shared" si="89"/>
        <v>#REF!</v>
      </c>
      <c r="AC207" s="31" t="e">
        <f t="shared" si="90"/>
        <v>#REF!</v>
      </c>
    </row>
    <row r="208" spans="1:29" s="16" customFormat="1">
      <c r="A208" s="22" t="str">
        <f t="shared" si="86"/>
        <v/>
      </c>
      <c r="B208" s="22"/>
      <c r="C208" s="22" t="s">
        <v>876</v>
      </c>
      <c r="D208" s="22" t="s">
        <v>672</v>
      </c>
      <c r="E208" s="22" t="s">
        <v>12</v>
      </c>
      <c r="F208" s="40">
        <v>247512</v>
      </c>
      <c r="G208" s="41">
        <v>0.01</v>
      </c>
      <c r="H208" s="41">
        <v>0.01</v>
      </c>
      <c r="I208" s="41">
        <v>72.751921550000006</v>
      </c>
      <c r="J208" s="27" t="e">
        <f>SUMIF(#REF!,C:C,#REF!)</f>
        <v>#REF!</v>
      </c>
      <c r="K208" s="30" t="e">
        <f>SUMIF(#REF!,C:C,#REF!)</f>
        <v>#REF!</v>
      </c>
      <c r="L208" s="30" t="e">
        <f>SUMIF(#REF!,C:C,#REF!)</f>
        <v>#REF!</v>
      </c>
      <c r="M208" s="29" t="e">
        <f>SUMIF(#REF!,C:C,#REF!)</f>
        <v>#REF!</v>
      </c>
      <c r="N208" s="29"/>
      <c r="O208" s="29"/>
      <c r="P208" s="29"/>
      <c r="Q208" s="29"/>
      <c r="R208" s="22" t="str">
        <f t="shared" si="91"/>
        <v>ES0148396007</v>
      </c>
      <c r="S208" s="22" t="str">
        <f t="shared" si="92"/>
        <v>Industria de Diseno Textil SA</v>
      </c>
      <c r="T208" s="22" t="str">
        <f t="shared" si="93"/>
        <v>Spanien</v>
      </c>
      <c r="U208" s="27" t="e">
        <f t="shared" si="94"/>
        <v>#REF!</v>
      </c>
      <c r="V208" s="30" t="e">
        <f t="shared" si="95"/>
        <v>#REF!</v>
      </c>
      <c r="W208" s="30" t="e">
        <f t="shared" si="96"/>
        <v>#REF!</v>
      </c>
      <c r="X208" s="30" t="e">
        <f t="shared" si="97"/>
        <v>#REF!</v>
      </c>
      <c r="Y208" s="31"/>
      <c r="Z208" s="31" t="e">
        <f>U208-N208-J208-F208</f>
        <v>#REF!</v>
      </c>
      <c r="AA208" s="31" t="e">
        <f t="shared" si="88"/>
        <v>#REF!</v>
      </c>
      <c r="AB208" s="31" t="e">
        <f t="shared" si="89"/>
        <v>#REF!</v>
      </c>
      <c r="AC208" s="31" t="e">
        <f t="shared" si="90"/>
        <v>#REF!</v>
      </c>
    </row>
    <row r="209" spans="1:29" s="16" customFormat="1">
      <c r="A209" s="22" t="str">
        <f t="shared" si="86"/>
        <v>Industrial Bank Co Ltd</v>
      </c>
      <c r="B209" s="22" t="str">
        <f>LOWER(D209)</f>
        <v>industrial bank co ltd</v>
      </c>
      <c r="C209" s="22" t="s">
        <v>377</v>
      </c>
      <c r="D209" s="22" t="s">
        <v>432</v>
      </c>
      <c r="E209" s="22" t="s">
        <v>218</v>
      </c>
      <c r="F209" s="40">
        <v>945900</v>
      </c>
      <c r="G209" s="41">
        <v>0</v>
      </c>
      <c r="H209" s="41">
        <v>0</v>
      </c>
      <c r="I209" s="41">
        <v>14.589616599999999</v>
      </c>
      <c r="J209" s="27" t="e">
        <f>SUMIF(#REF!,C:C,#REF!)</f>
        <v>#REF!</v>
      </c>
      <c r="K209" s="30" t="e">
        <f>SUMIF(#REF!,C:C,#REF!)</f>
        <v>#REF!</v>
      </c>
      <c r="L209" s="30" t="e">
        <f>SUMIF(#REF!,C:C,#REF!)</f>
        <v>#REF!</v>
      </c>
      <c r="M209" s="29" t="e">
        <f>SUMIF(#REF!,C:C,#REF!)</f>
        <v>#REF!</v>
      </c>
      <c r="N209" s="29"/>
      <c r="O209" s="29"/>
      <c r="P209" s="29"/>
      <c r="Q209" s="29"/>
      <c r="R209" s="22" t="str">
        <f t="shared" si="91"/>
        <v>CNE000001QZ7</v>
      </c>
      <c r="S209" s="22" t="str">
        <f t="shared" si="92"/>
        <v>Industrial Bank Co Ltd</v>
      </c>
      <c r="T209" s="22" t="str">
        <f t="shared" si="93"/>
        <v>Kina</v>
      </c>
      <c r="U209" s="27" t="e">
        <f t="shared" si="94"/>
        <v>#REF!</v>
      </c>
      <c r="V209" s="30" t="e">
        <f t="shared" si="95"/>
        <v>#REF!</v>
      </c>
      <c r="W209" s="30" t="e">
        <f t="shared" si="96"/>
        <v>#REF!</v>
      </c>
      <c r="X209" s="30" t="e">
        <f t="shared" si="97"/>
        <v>#REF!</v>
      </c>
      <c r="Y209" s="31"/>
      <c r="Z209" s="31" t="e">
        <f t="shared" ref="Z209:Z272" si="98">U209-N209-J209-F209</f>
        <v>#REF!</v>
      </c>
      <c r="AA209" s="31" t="e">
        <f t="shared" si="88"/>
        <v>#REF!</v>
      </c>
      <c r="AB209" s="31" t="e">
        <f t="shared" si="89"/>
        <v>#REF!</v>
      </c>
      <c r="AC209" s="31" t="e">
        <f t="shared" si="90"/>
        <v>#REF!</v>
      </c>
    </row>
    <row r="210" spans="1:29" s="16" customFormat="1">
      <c r="A210" s="22" t="str">
        <f t="shared" si="86"/>
        <v/>
      </c>
      <c r="B210" s="22"/>
      <c r="C210" s="22" t="s">
        <v>877</v>
      </c>
      <c r="D210" s="22" t="s">
        <v>673</v>
      </c>
      <c r="E210" s="22" t="s">
        <v>13</v>
      </c>
      <c r="F210" s="40">
        <v>329638</v>
      </c>
      <c r="G210" s="41">
        <v>0.19</v>
      </c>
      <c r="H210" s="41">
        <v>0.19</v>
      </c>
      <c r="I210" s="41">
        <v>72.466380459999996</v>
      </c>
      <c r="J210" s="27" t="e">
        <f>SUMIF(#REF!,C:C,#REF!)</f>
        <v>#REF!</v>
      </c>
      <c r="K210" s="30" t="e">
        <f>SUMIF(#REF!,C:C,#REF!)</f>
        <v>#REF!</v>
      </c>
      <c r="L210" s="30" t="e">
        <f>SUMIF(#REF!,C:C,#REF!)</f>
        <v>#REF!</v>
      </c>
      <c r="M210" s="29" t="e">
        <f>SUMIF(#REF!,C:C,#REF!)</f>
        <v>#REF!</v>
      </c>
      <c r="N210" s="29"/>
      <c r="O210" s="29"/>
      <c r="P210" s="29"/>
      <c r="Q210" s="29"/>
      <c r="R210" s="22" t="str">
        <f t="shared" si="91"/>
        <v>SE0000107203</v>
      </c>
      <c r="S210" s="22" t="str">
        <f t="shared" si="92"/>
        <v>Industrivarden AB</v>
      </c>
      <c r="T210" s="22" t="str">
        <f t="shared" si="93"/>
        <v>Sverige</v>
      </c>
      <c r="U210" s="27" t="e">
        <f t="shared" si="94"/>
        <v>#REF!</v>
      </c>
      <c r="V210" s="30" t="e">
        <f t="shared" si="95"/>
        <v>#REF!</v>
      </c>
      <c r="W210" s="30" t="e">
        <f t="shared" si="96"/>
        <v>#REF!</v>
      </c>
      <c r="X210" s="30" t="e">
        <f t="shared" si="97"/>
        <v>#REF!</v>
      </c>
      <c r="Y210" s="31"/>
      <c r="Z210" s="31" t="e">
        <f t="shared" si="98"/>
        <v>#REF!</v>
      </c>
      <c r="AA210" s="31" t="e">
        <f t="shared" si="88"/>
        <v>#REF!</v>
      </c>
      <c r="AB210" s="31" t="e">
        <f t="shared" si="89"/>
        <v>#REF!</v>
      </c>
      <c r="AC210" s="31" t="e">
        <f t="shared" si="90"/>
        <v>#REF!</v>
      </c>
    </row>
    <row r="211" spans="1:29" s="16" customFormat="1">
      <c r="A211" s="22" t="str">
        <f t="shared" si="86"/>
        <v/>
      </c>
      <c r="B211" s="22"/>
      <c r="C211" s="22" t="s">
        <v>492</v>
      </c>
      <c r="D211" s="22" t="s">
        <v>545</v>
      </c>
      <c r="E211" s="22" t="s">
        <v>218</v>
      </c>
      <c r="F211" s="40">
        <v>3562289</v>
      </c>
      <c r="G211" s="41">
        <v>0.04</v>
      </c>
      <c r="H211" s="41">
        <v>0.04</v>
      </c>
      <c r="I211" s="41">
        <v>12.676997099999999</v>
      </c>
      <c r="J211" s="27" t="e">
        <f>SUMIF(#REF!,C:C,#REF!)</f>
        <v>#REF!</v>
      </c>
      <c r="K211" s="30" t="e">
        <f>SUMIF(#REF!,C:C,#REF!)</f>
        <v>#REF!</v>
      </c>
      <c r="L211" s="30" t="e">
        <f>SUMIF(#REF!,C:C,#REF!)</f>
        <v>#REF!</v>
      </c>
      <c r="M211" s="29" t="e">
        <f>SUMIF(#REF!,C:C,#REF!)</f>
        <v>#REF!</v>
      </c>
      <c r="N211" s="29"/>
      <c r="O211" s="29"/>
      <c r="P211" s="29"/>
      <c r="Q211" s="29"/>
      <c r="R211" s="22" t="str">
        <f t="shared" si="91"/>
        <v>CNE1000010F8</v>
      </c>
      <c r="S211" s="22" t="str">
        <f t="shared" si="92"/>
        <v>Inner Mongolia Junzheng Energy &amp; Chemical Industry</v>
      </c>
      <c r="T211" s="22" t="str">
        <f t="shared" si="93"/>
        <v>Kina</v>
      </c>
      <c r="U211" s="27" t="e">
        <f t="shared" si="94"/>
        <v>#REF!</v>
      </c>
      <c r="V211" s="30" t="e">
        <f t="shared" si="95"/>
        <v>#REF!</v>
      </c>
      <c r="W211" s="30" t="e">
        <f t="shared" si="96"/>
        <v>#REF!</v>
      </c>
      <c r="X211" s="30" t="e">
        <f t="shared" si="97"/>
        <v>#REF!</v>
      </c>
      <c r="Y211" s="31"/>
      <c r="Z211" s="31" t="e">
        <f t="shared" si="98"/>
        <v>#REF!</v>
      </c>
      <c r="AA211" s="31" t="e">
        <f t="shared" si="88"/>
        <v>#REF!</v>
      </c>
      <c r="AB211" s="31" t="e">
        <f t="shared" si="89"/>
        <v>#REF!</v>
      </c>
      <c r="AC211" s="31" t="e">
        <f t="shared" si="90"/>
        <v>#REF!</v>
      </c>
    </row>
    <row r="212" spans="1:29" s="16" customFormat="1">
      <c r="A212" s="22" t="str">
        <f t="shared" si="86"/>
        <v/>
      </c>
      <c r="B212" s="22"/>
      <c r="C212" s="22" t="s">
        <v>878</v>
      </c>
      <c r="D212" s="22" t="s">
        <v>674</v>
      </c>
      <c r="E212" s="22" t="s">
        <v>218</v>
      </c>
      <c r="F212" s="40">
        <v>513200</v>
      </c>
      <c r="G212" s="41">
        <v>0.01</v>
      </c>
      <c r="H212" s="41">
        <v>0.01</v>
      </c>
      <c r="I212" s="41">
        <v>13.06249307</v>
      </c>
      <c r="J212" s="27" t="e">
        <f>SUMIF(#REF!,C:C,#REF!)</f>
        <v>#REF!</v>
      </c>
      <c r="K212" s="30" t="e">
        <f>SUMIF(#REF!,C:C,#REF!)</f>
        <v>#REF!</v>
      </c>
      <c r="L212" s="30" t="e">
        <f>SUMIF(#REF!,C:C,#REF!)</f>
        <v>#REF!</v>
      </c>
      <c r="M212" s="29" t="e">
        <f>SUMIF(#REF!,C:C,#REF!)</f>
        <v>#REF!</v>
      </c>
      <c r="N212" s="29"/>
      <c r="O212" s="29"/>
      <c r="P212" s="29"/>
      <c r="Q212" s="29"/>
      <c r="R212" s="22" t="str">
        <f t="shared" si="91"/>
        <v>CNE000000JP5</v>
      </c>
      <c r="S212" s="22" t="str">
        <f t="shared" si="92"/>
        <v>Inner Mongolia Yili Industrial Group Co Ltd</v>
      </c>
      <c r="T212" s="22" t="str">
        <f t="shared" si="93"/>
        <v>Kina</v>
      </c>
      <c r="U212" s="27" t="e">
        <f t="shared" si="94"/>
        <v>#REF!</v>
      </c>
      <c r="V212" s="30" t="e">
        <f t="shared" si="95"/>
        <v>#REF!</v>
      </c>
      <c r="W212" s="30" t="e">
        <f t="shared" si="96"/>
        <v>#REF!</v>
      </c>
      <c r="X212" s="30" t="e">
        <f t="shared" si="97"/>
        <v>#REF!</v>
      </c>
      <c r="Y212" s="31"/>
      <c r="Z212" s="31" t="e">
        <f t="shared" si="98"/>
        <v>#REF!</v>
      </c>
      <c r="AA212" s="31" t="e">
        <f t="shared" si="88"/>
        <v>#REF!</v>
      </c>
      <c r="AB212" s="31" t="e">
        <f t="shared" si="89"/>
        <v>#REF!</v>
      </c>
      <c r="AC212" s="31" t="e">
        <f t="shared" si="90"/>
        <v>#REF!</v>
      </c>
    </row>
    <row r="213" spans="1:29" s="16" customFormat="1">
      <c r="A213" s="22" t="str">
        <f t="shared" si="86"/>
        <v/>
      </c>
      <c r="C213" s="22" t="s">
        <v>879</v>
      </c>
      <c r="D213" s="22" t="s">
        <v>675</v>
      </c>
      <c r="E213" s="22" t="s">
        <v>17</v>
      </c>
      <c r="F213" s="40">
        <v>3270876</v>
      </c>
      <c r="G213" s="41">
        <v>0.13999999999999999</v>
      </c>
      <c r="H213" s="41">
        <v>0.13999999999999999</v>
      </c>
      <c r="I213" s="41">
        <v>85.247557889999996</v>
      </c>
      <c r="J213" s="27" t="e">
        <f>SUMIF(#REF!,C:C,#REF!)</f>
        <v>#REF!</v>
      </c>
      <c r="K213" s="30" t="e">
        <f>SUMIF(#REF!,C:C,#REF!)</f>
        <v>#REF!</v>
      </c>
      <c r="L213" s="30" t="e">
        <f>SUMIF(#REF!,C:C,#REF!)</f>
        <v>#REF!</v>
      </c>
      <c r="M213" s="29" t="e">
        <f>SUMIF(#REF!,C:C,#REF!)</f>
        <v>#REF!</v>
      </c>
      <c r="N213" s="29"/>
      <c r="O213" s="29"/>
      <c r="P213" s="29"/>
      <c r="Q213" s="29"/>
      <c r="R213" s="22" t="str">
        <f t="shared" si="91"/>
        <v>AU000000IAG3</v>
      </c>
      <c r="S213" s="22" t="str">
        <f t="shared" si="92"/>
        <v>Insurance Australia Group Ltd</v>
      </c>
      <c r="T213" s="22" t="str">
        <f t="shared" si="93"/>
        <v>Australien</v>
      </c>
      <c r="U213" s="27" t="e">
        <f t="shared" si="94"/>
        <v>#REF!</v>
      </c>
      <c r="V213" s="30" t="e">
        <f t="shared" si="95"/>
        <v>#REF!</v>
      </c>
      <c r="W213" s="30" t="e">
        <f t="shared" si="96"/>
        <v>#REF!</v>
      </c>
      <c r="X213" s="30" t="e">
        <f t="shared" si="97"/>
        <v>#REF!</v>
      </c>
      <c r="Y213" s="31"/>
      <c r="Z213" s="31" t="e">
        <f t="shared" si="98"/>
        <v>#REF!</v>
      </c>
      <c r="AA213" s="31" t="e">
        <f t="shared" si="88"/>
        <v>#REF!</v>
      </c>
      <c r="AB213" s="31" t="e">
        <f t="shared" si="89"/>
        <v>#REF!</v>
      </c>
      <c r="AC213" s="31" t="e">
        <f t="shared" si="90"/>
        <v>#REF!</v>
      </c>
    </row>
    <row r="214" spans="1:29" s="16" customFormat="1">
      <c r="A214" s="22" t="str">
        <f t="shared" si="86"/>
        <v/>
      </c>
      <c r="B214" s="22"/>
      <c r="C214" s="22" t="s">
        <v>880</v>
      </c>
      <c r="D214" s="22" t="s">
        <v>676</v>
      </c>
      <c r="E214" s="22" t="s">
        <v>20</v>
      </c>
      <c r="F214" s="40">
        <v>118412</v>
      </c>
      <c r="G214" s="41">
        <v>6.9999999999999993E-2</v>
      </c>
      <c r="H214" s="41">
        <v>6.9999999999999993E-2</v>
      </c>
      <c r="I214" s="41">
        <v>72.222041919999995</v>
      </c>
      <c r="J214" s="27" t="e">
        <f>SUMIF(#REF!,C:C,#REF!)</f>
        <v>#REF!</v>
      </c>
      <c r="K214" s="30" t="e">
        <f>SUMIF(#REF!,C:C,#REF!)</f>
        <v>#REF!</v>
      </c>
      <c r="L214" s="30" t="e">
        <f>SUMIF(#REF!,C:C,#REF!)</f>
        <v>#REF!</v>
      </c>
      <c r="M214" s="29" t="e">
        <f>SUMIF(#REF!,C:C,#REF!)</f>
        <v>#REF!</v>
      </c>
      <c r="N214" s="29"/>
      <c r="O214" s="29"/>
      <c r="P214" s="29"/>
      <c r="Q214" s="29"/>
      <c r="R214" s="22" t="str">
        <f t="shared" si="91"/>
        <v>GB00BHJYC057</v>
      </c>
      <c r="S214" s="22" t="str">
        <f t="shared" si="92"/>
        <v>InterContinental Hotels Group PLC</v>
      </c>
      <c r="T214" s="22" t="str">
        <f t="shared" si="93"/>
        <v>Storbritannien</v>
      </c>
      <c r="U214" s="27" t="e">
        <f t="shared" si="94"/>
        <v>#REF!</v>
      </c>
      <c r="V214" s="30" t="e">
        <f t="shared" si="95"/>
        <v>#REF!</v>
      </c>
      <c r="W214" s="30" t="e">
        <f t="shared" si="96"/>
        <v>#REF!</v>
      </c>
      <c r="X214" s="30" t="e">
        <f t="shared" si="97"/>
        <v>#REF!</v>
      </c>
      <c r="Y214" s="31"/>
      <c r="Z214" s="31" t="e">
        <f t="shared" si="98"/>
        <v>#REF!</v>
      </c>
      <c r="AA214" s="31" t="e">
        <f t="shared" si="88"/>
        <v>#REF!</v>
      </c>
      <c r="AB214" s="31" t="e">
        <f t="shared" si="89"/>
        <v>#REF!</v>
      </c>
      <c r="AC214" s="31" t="e">
        <f t="shared" si="90"/>
        <v>#REF!</v>
      </c>
    </row>
    <row r="215" spans="1:29" s="16" customFormat="1">
      <c r="A215" s="22" t="str">
        <f t="shared" si="86"/>
        <v/>
      </c>
      <c r="B215" s="22"/>
      <c r="C215" s="22" t="s">
        <v>100</v>
      </c>
      <c r="D215" s="22" t="s">
        <v>42</v>
      </c>
      <c r="E215" s="22" t="s">
        <v>4</v>
      </c>
      <c r="F215" s="40">
        <v>71451</v>
      </c>
      <c r="G215" s="41">
        <v>0.01</v>
      </c>
      <c r="H215" s="41">
        <v>0.01</v>
      </c>
      <c r="I215" s="41">
        <v>78.859791079999994</v>
      </c>
      <c r="J215" s="27" t="e">
        <f>SUMIF(#REF!,C:C,#REF!)</f>
        <v>#REF!</v>
      </c>
      <c r="K215" s="30" t="e">
        <f>SUMIF(#REF!,C:C,#REF!)</f>
        <v>#REF!</v>
      </c>
      <c r="L215" s="30" t="e">
        <f>SUMIF(#REF!,C:C,#REF!)</f>
        <v>#REF!</v>
      </c>
      <c r="M215" s="29" t="e">
        <f>SUMIF(#REF!,C:C,#REF!)</f>
        <v>#REF!</v>
      </c>
      <c r="N215" s="29"/>
      <c r="O215" s="29"/>
      <c r="P215" s="29"/>
      <c r="Q215" s="29"/>
      <c r="R215" s="22" t="str">
        <f t="shared" si="91"/>
        <v>US4592001014</v>
      </c>
      <c r="S215" s="22" t="str">
        <f t="shared" si="92"/>
        <v>International Business Machines Corp</v>
      </c>
      <c r="T215" s="22" t="str">
        <f t="shared" si="93"/>
        <v>USA</v>
      </c>
      <c r="U215" s="27" t="e">
        <f t="shared" si="94"/>
        <v>#REF!</v>
      </c>
      <c r="V215" s="30" t="e">
        <f t="shared" si="95"/>
        <v>#REF!</v>
      </c>
      <c r="W215" s="30" t="e">
        <f t="shared" si="96"/>
        <v>#REF!</v>
      </c>
      <c r="X215" s="30" t="e">
        <f t="shared" si="97"/>
        <v>#REF!</v>
      </c>
      <c r="Y215" s="31"/>
      <c r="Z215" s="31" t="e">
        <f t="shared" si="98"/>
        <v>#REF!</v>
      </c>
      <c r="AA215" s="31" t="e">
        <f t="shared" si="88"/>
        <v>#REF!</v>
      </c>
      <c r="AB215" s="31" t="e">
        <f t="shared" si="89"/>
        <v>#REF!</v>
      </c>
      <c r="AC215" s="31" t="e">
        <f t="shared" si="90"/>
        <v>#REF!</v>
      </c>
    </row>
    <row r="216" spans="1:29" s="16" customFormat="1">
      <c r="A216" s="22" t="str">
        <f t="shared" si="86"/>
        <v/>
      </c>
      <c r="B216" s="22"/>
      <c r="C216" s="22" t="s">
        <v>881</v>
      </c>
      <c r="D216" s="22" t="s">
        <v>677</v>
      </c>
      <c r="E216" s="22" t="s">
        <v>13</v>
      </c>
      <c r="F216" s="40">
        <v>465615</v>
      </c>
      <c r="G216" s="41">
        <v>0.03</v>
      </c>
      <c r="H216" s="41">
        <v>0.03</v>
      </c>
      <c r="I216" s="41">
        <v>72.801824659999994</v>
      </c>
      <c r="J216" s="27" t="e">
        <f>SUMIF(#REF!,C:C,#REF!)</f>
        <v>#REF!</v>
      </c>
      <c r="K216" s="30" t="e">
        <f>SUMIF(#REF!,C:C,#REF!)</f>
        <v>#REF!</v>
      </c>
      <c r="L216" s="30" t="e">
        <f>SUMIF(#REF!,C:C,#REF!)</f>
        <v>#REF!</v>
      </c>
      <c r="M216" s="29" t="e">
        <f>SUMIF(#REF!,C:C,#REF!)</f>
        <v>#REF!</v>
      </c>
      <c r="N216" s="29"/>
      <c r="O216" s="29"/>
      <c r="P216" s="29"/>
      <c r="Q216" s="29"/>
      <c r="R216" s="22" t="str">
        <f t="shared" si="91"/>
        <v>SE0015811963</v>
      </c>
      <c r="S216" s="22" t="str">
        <f t="shared" si="92"/>
        <v>Investor AB</v>
      </c>
      <c r="T216" s="22" t="str">
        <f t="shared" si="93"/>
        <v>Sverige</v>
      </c>
      <c r="U216" s="27" t="e">
        <f t="shared" si="94"/>
        <v>#REF!</v>
      </c>
      <c r="V216" s="30" t="e">
        <f t="shared" si="95"/>
        <v>#REF!</v>
      </c>
      <c r="W216" s="30" t="e">
        <f t="shared" si="96"/>
        <v>#REF!</v>
      </c>
      <c r="X216" s="30" t="e">
        <f t="shared" si="97"/>
        <v>#REF!</v>
      </c>
      <c r="Y216" s="31"/>
      <c r="Z216" s="31" t="e">
        <f t="shared" si="98"/>
        <v>#REF!</v>
      </c>
      <c r="AA216" s="31" t="e">
        <f t="shared" si="88"/>
        <v>#REF!</v>
      </c>
      <c r="AB216" s="31" t="e">
        <f t="shared" si="89"/>
        <v>#REF!</v>
      </c>
      <c r="AC216" s="31" t="e">
        <f t="shared" si="90"/>
        <v>#REF!</v>
      </c>
    </row>
    <row r="217" spans="1:29" s="16" customFormat="1">
      <c r="A217" s="22" t="str">
        <f t="shared" si="86"/>
        <v/>
      </c>
      <c r="C217" s="22" t="s">
        <v>378</v>
      </c>
      <c r="D217" s="22" t="s">
        <v>433</v>
      </c>
      <c r="E217" s="22" t="s">
        <v>8</v>
      </c>
      <c r="F217" s="40">
        <v>83029</v>
      </c>
      <c r="G217" s="41">
        <v>0.1</v>
      </c>
      <c r="H217" s="41">
        <v>0</v>
      </c>
      <c r="I217" s="41">
        <v>66.784039469999996</v>
      </c>
      <c r="J217" s="27" t="e">
        <f>SUMIF(#REF!,C:C,#REF!)</f>
        <v>#REF!</v>
      </c>
      <c r="K217" s="30" t="e">
        <f>SUMIF(#REF!,C:C,#REF!)</f>
        <v>#REF!</v>
      </c>
      <c r="L217" s="30" t="e">
        <f>SUMIF(#REF!,C:C,#REF!)</f>
        <v>#REF!</v>
      </c>
      <c r="M217" s="29" t="e">
        <f>SUMIF(#REF!,C:C,#REF!)</f>
        <v>#REF!</v>
      </c>
      <c r="N217" s="29"/>
      <c r="O217" s="29"/>
      <c r="P217" s="29"/>
      <c r="Q217" s="29"/>
      <c r="R217" s="22" t="str">
        <f t="shared" si="91"/>
        <v>FR0010259150</v>
      </c>
      <c r="S217" s="22" t="str">
        <f t="shared" si="92"/>
        <v>Ipsen SA</v>
      </c>
      <c r="T217" s="22" t="str">
        <f t="shared" si="93"/>
        <v>Frankrig</v>
      </c>
      <c r="U217" s="27" t="e">
        <f t="shared" si="94"/>
        <v>#REF!</v>
      </c>
      <c r="V217" s="30" t="e">
        <f t="shared" si="95"/>
        <v>#REF!</v>
      </c>
      <c r="W217" s="30" t="e">
        <f t="shared" si="96"/>
        <v>#REF!</v>
      </c>
      <c r="X217" s="30" t="e">
        <f t="shared" si="97"/>
        <v>#REF!</v>
      </c>
      <c r="Y217" s="31"/>
      <c r="Z217" s="31" t="e">
        <f t="shared" si="98"/>
        <v>#REF!</v>
      </c>
      <c r="AA217" s="31" t="e">
        <f t="shared" si="88"/>
        <v>#REF!</v>
      </c>
      <c r="AB217" s="31" t="e">
        <f t="shared" si="89"/>
        <v>#REF!</v>
      </c>
      <c r="AC217" s="31" t="e">
        <f t="shared" si="90"/>
        <v>#REF!</v>
      </c>
    </row>
    <row r="218" spans="1:29" s="16" customFormat="1">
      <c r="A218" s="22" t="str">
        <f t="shared" si="86"/>
        <v/>
      </c>
      <c r="B218" s="22"/>
      <c r="C218" s="22" t="s">
        <v>128</v>
      </c>
      <c r="D218" s="22" t="s">
        <v>43</v>
      </c>
      <c r="E218" s="22" t="s">
        <v>11</v>
      </c>
      <c r="F218" s="40">
        <v>1681166</v>
      </c>
      <c r="G218" s="41">
        <v>0.21</v>
      </c>
      <c r="H218" s="41">
        <v>0.21</v>
      </c>
      <c r="I218" s="41">
        <v>64.917500509999996</v>
      </c>
      <c r="J218" s="27" t="e">
        <f>SUMIF(#REF!,C:C,#REF!)</f>
        <v>#REF!</v>
      </c>
      <c r="K218" s="30" t="e">
        <f>SUMIF(#REF!,C:C,#REF!)</f>
        <v>#REF!</v>
      </c>
      <c r="L218" s="30" t="e">
        <f>SUMIF(#REF!,C:C,#REF!)</f>
        <v>#REF!</v>
      </c>
      <c r="M218" s="29" t="e">
        <f>SUMIF(#REF!,C:C,#REF!)</f>
        <v>#REF!</v>
      </c>
      <c r="N218" s="29"/>
      <c r="O218" s="29"/>
      <c r="P218" s="29"/>
      <c r="Q218" s="29"/>
      <c r="R218" s="22" t="str">
        <f t="shared" si="91"/>
        <v>IT0005211237</v>
      </c>
      <c r="S218" s="22" t="str">
        <f t="shared" si="92"/>
        <v>Italgas SpA</v>
      </c>
      <c r="T218" s="22" t="str">
        <f t="shared" si="93"/>
        <v>Italien</v>
      </c>
      <c r="U218" s="27" t="e">
        <f t="shared" si="94"/>
        <v>#REF!</v>
      </c>
      <c r="V218" s="30" t="e">
        <f t="shared" si="95"/>
        <v>#REF!</v>
      </c>
      <c r="W218" s="30" t="e">
        <f t="shared" si="96"/>
        <v>#REF!</v>
      </c>
      <c r="X218" s="30" t="e">
        <f t="shared" si="97"/>
        <v>#REF!</v>
      </c>
      <c r="Y218" s="31"/>
      <c r="Z218" s="31" t="e">
        <f t="shared" si="98"/>
        <v>#REF!</v>
      </c>
      <c r="AA218" s="31" t="e">
        <f t="shared" si="88"/>
        <v>#REF!</v>
      </c>
      <c r="AB218" s="31" t="e">
        <f t="shared" si="89"/>
        <v>#REF!</v>
      </c>
      <c r="AC218" s="31" t="e">
        <f t="shared" si="90"/>
        <v>#REF!</v>
      </c>
    </row>
    <row r="219" spans="1:29" s="16" customFormat="1">
      <c r="A219" s="22" t="str">
        <f t="shared" si="86"/>
        <v/>
      </c>
      <c r="B219" s="22"/>
      <c r="C219" s="22" t="s">
        <v>221</v>
      </c>
      <c r="D219" s="22" t="s">
        <v>233</v>
      </c>
      <c r="E219" s="22" t="s">
        <v>16</v>
      </c>
      <c r="F219" s="40">
        <v>195700</v>
      </c>
      <c r="G219" s="41">
        <v>0.01</v>
      </c>
      <c r="H219" s="41">
        <v>0.01</v>
      </c>
      <c r="I219" s="41">
        <v>54.022787149999999</v>
      </c>
      <c r="J219" s="27" t="e">
        <f>SUMIF(#REF!,C:C,#REF!)</f>
        <v>#REF!</v>
      </c>
      <c r="K219" s="30" t="e">
        <f>SUMIF(#REF!,C:C,#REF!)</f>
        <v>#REF!</v>
      </c>
      <c r="L219" s="30" t="e">
        <f>SUMIF(#REF!,C:C,#REF!)</f>
        <v>#REF!</v>
      </c>
      <c r="M219" s="29" t="e">
        <f>SUMIF(#REF!,C:C,#REF!)</f>
        <v>#REF!</v>
      </c>
      <c r="N219" s="29"/>
      <c r="O219" s="29"/>
      <c r="P219" s="29"/>
      <c r="Q219" s="29"/>
      <c r="R219" s="22" t="str">
        <f t="shared" si="91"/>
        <v>JP3143600009</v>
      </c>
      <c r="S219" s="22" t="str">
        <f t="shared" si="92"/>
        <v>ITOCHU Corp</v>
      </c>
      <c r="T219" s="22" t="str">
        <f t="shared" si="93"/>
        <v>Japan</v>
      </c>
      <c r="U219" s="27" t="e">
        <f t="shared" si="94"/>
        <v>#REF!</v>
      </c>
      <c r="V219" s="30" t="e">
        <f t="shared" si="95"/>
        <v>#REF!</v>
      </c>
      <c r="W219" s="30" t="e">
        <f t="shared" si="96"/>
        <v>#REF!</v>
      </c>
      <c r="X219" s="30" t="e">
        <f t="shared" si="97"/>
        <v>#REF!</v>
      </c>
      <c r="Y219" s="31"/>
      <c r="Z219" s="31" t="e">
        <f t="shared" si="98"/>
        <v>#REF!</v>
      </c>
      <c r="AA219" s="31" t="e">
        <f t="shared" si="88"/>
        <v>#REF!</v>
      </c>
      <c r="AB219" s="31" t="e">
        <f t="shared" si="89"/>
        <v>#REF!</v>
      </c>
      <c r="AC219" s="31" t="e">
        <f t="shared" si="90"/>
        <v>#REF!</v>
      </c>
    </row>
    <row r="220" spans="1:29" s="16" customFormat="1">
      <c r="A220" s="22" t="str">
        <f t="shared" si="86"/>
        <v/>
      </c>
      <c r="B220" s="22"/>
      <c r="C220" s="22" t="s">
        <v>222</v>
      </c>
      <c r="D220" s="22" t="s">
        <v>434</v>
      </c>
      <c r="E220" s="22" t="s">
        <v>17</v>
      </c>
      <c r="F220" s="40">
        <v>343718</v>
      </c>
      <c r="G220" s="41">
        <v>0.31</v>
      </c>
      <c r="H220" s="41">
        <v>0.31</v>
      </c>
      <c r="I220" s="41">
        <v>83.931568330000005</v>
      </c>
      <c r="J220" s="27" t="e">
        <f>SUMIF(#REF!,C:C,#REF!)</f>
        <v>#REF!</v>
      </c>
      <c r="K220" s="30" t="e">
        <f>SUMIF(#REF!,C:C,#REF!)</f>
        <v>#REF!</v>
      </c>
      <c r="L220" s="30" t="e">
        <f>SUMIF(#REF!,C:C,#REF!)</f>
        <v>#REF!</v>
      </c>
      <c r="M220" s="29" t="e">
        <f>SUMIF(#REF!,C:C,#REF!)</f>
        <v>#REF!</v>
      </c>
      <c r="N220" s="29"/>
      <c r="O220" s="29"/>
      <c r="P220" s="29"/>
      <c r="Q220" s="29"/>
      <c r="R220" s="22" t="str">
        <f t="shared" si="91"/>
        <v>AU000000JBH7</v>
      </c>
      <c r="S220" s="22" t="str">
        <f t="shared" si="92"/>
        <v>JB Hi-Fi Ltd</v>
      </c>
      <c r="T220" s="22" t="str">
        <f t="shared" si="93"/>
        <v>Australien</v>
      </c>
      <c r="U220" s="27" t="e">
        <f t="shared" si="94"/>
        <v>#REF!</v>
      </c>
      <c r="V220" s="30" t="e">
        <f t="shared" si="95"/>
        <v>#REF!</v>
      </c>
      <c r="W220" s="30" t="e">
        <f t="shared" si="96"/>
        <v>#REF!</v>
      </c>
      <c r="X220" s="30" t="e">
        <f t="shared" si="97"/>
        <v>#REF!</v>
      </c>
      <c r="Y220" s="31"/>
      <c r="Z220" s="31" t="e">
        <f t="shared" si="98"/>
        <v>#REF!</v>
      </c>
      <c r="AA220" s="31" t="e">
        <f t="shared" si="88"/>
        <v>#REF!</v>
      </c>
      <c r="AB220" s="31" t="e">
        <f t="shared" si="89"/>
        <v>#REF!</v>
      </c>
      <c r="AC220" s="31" t="e">
        <f t="shared" si="90"/>
        <v>#REF!</v>
      </c>
    </row>
    <row r="221" spans="1:29" s="16" customFormat="1">
      <c r="A221" s="22"/>
      <c r="B221" s="22"/>
      <c r="C221" s="22" t="s">
        <v>175</v>
      </c>
      <c r="D221" s="22" t="s">
        <v>207</v>
      </c>
      <c r="E221" s="22" t="s">
        <v>21</v>
      </c>
      <c r="F221" s="40">
        <v>419123</v>
      </c>
      <c r="G221" s="41">
        <v>6.9999999999999993E-2</v>
      </c>
      <c r="H221" s="41">
        <v>6.9999999999999993E-2</v>
      </c>
      <c r="I221" s="41">
        <v>71.985562209999998</v>
      </c>
      <c r="J221" s="27" t="e">
        <f>SUMIF(#REF!,C:C,#REF!)</f>
        <v>#REF!</v>
      </c>
      <c r="K221" s="30" t="e">
        <f>SUMIF(#REF!,C:C,#REF!)</f>
        <v>#REF!</v>
      </c>
      <c r="L221" s="30" t="e">
        <f>SUMIF(#REF!,C:C,#REF!)</f>
        <v>#REF!</v>
      </c>
      <c r="M221" s="29" t="e">
        <f>SUMIF(#REF!,C:C,#REF!)</f>
        <v>#REF!</v>
      </c>
      <c r="N221" s="29"/>
      <c r="O221" s="29"/>
      <c r="P221" s="29"/>
      <c r="Q221" s="29"/>
      <c r="R221" s="22" t="str">
        <f t="shared" si="91"/>
        <v>PTJMT0AE0001</v>
      </c>
      <c r="S221" s="22" t="str">
        <f t="shared" si="92"/>
        <v>Jeronimo Martins SGPS SA</v>
      </c>
      <c r="T221" s="22" t="str">
        <f t="shared" si="93"/>
        <v>Portugal</v>
      </c>
      <c r="U221" s="27" t="e">
        <f t="shared" si="94"/>
        <v>#REF!</v>
      </c>
      <c r="V221" s="30" t="e">
        <f t="shared" si="95"/>
        <v>#REF!</v>
      </c>
      <c r="W221" s="30" t="e">
        <f t="shared" si="96"/>
        <v>#REF!</v>
      </c>
      <c r="X221" s="30" t="e">
        <f t="shared" si="97"/>
        <v>#REF!</v>
      </c>
      <c r="Y221" s="31"/>
      <c r="Z221" s="31" t="e">
        <f t="shared" si="98"/>
        <v>#REF!</v>
      </c>
      <c r="AA221" s="31" t="e">
        <f t="shared" si="88"/>
        <v>#REF!</v>
      </c>
      <c r="AB221" s="31" t="e">
        <f t="shared" si="89"/>
        <v>#REF!</v>
      </c>
      <c r="AC221" s="31" t="e">
        <f t="shared" si="90"/>
        <v>#REF!</v>
      </c>
    </row>
    <row r="222" spans="1:29" s="16" customFormat="1">
      <c r="A222" s="22" t="str">
        <f t="shared" si="86"/>
        <v/>
      </c>
      <c r="B222" s="22"/>
      <c r="C222" s="22" t="s">
        <v>882</v>
      </c>
      <c r="D222" s="22" t="s">
        <v>678</v>
      </c>
      <c r="E222" s="22" t="s">
        <v>218</v>
      </c>
      <c r="F222" s="40">
        <v>260400</v>
      </c>
      <c r="G222" s="41">
        <v>0.02</v>
      </c>
      <c r="H222" s="41">
        <v>0.02</v>
      </c>
      <c r="I222" s="41">
        <v>12.079007170000001</v>
      </c>
      <c r="J222" s="27" t="e">
        <f>SUMIF(#REF!,C:C,#REF!)</f>
        <v>#REF!</v>
      </c>
      <c r="K222" s="30" t="e">
        <f>SUMIF(#REF!,C:C,#REF!)</f>
        <v>#REF!</v>
      </c>
      <c r="L222" s="30" t="e">
        <f>SUMIF(#REF!,C:C,#REF!)</f>
        <v>#REF!</v>
      </c>
      <c r="M222" s="29" t="e">
        <f>SUMIF(#REF!,C:C,#REF!)</f>
        <v>#REF!</v>
      </c>
      <c r="N222" s="29"/>
      <c r="O222" s="29"/>
      <c r="P222" s="29"/>
      <c r="Q222" s="29"/>
      <c r="R222" s="22" t="str">
        <f t="shared" si="91"/>
        <v>CNE100001TH8</v>
      </c>
      <c r="S222" s="22" t="str">
        <f t="shared" si="92"/>
        <v>Jiangsu King's Luck Brewery JSC Ltd</v>
      </c>
      <c r="T222" s="22" t="str">
        <f t="shared" si="93"/>
        <v>Kina</v>
      </c>
      <c r="U222" s="27" t="e">
        <f t="shared" si="94"/>
        <v>#REF!</v>
      </c>
      <c r="V222" s="30" t="e">
        <f t="shared" si="95"/>
        <v>#REF!</v>
      </c>
      <c r="W222" s="30" t="e">
        <f t="shared" si="96"/>
        <v>#REF!</v>
      </c>
      <c r="X222" s="30" t="e">
        <f t="shared" si="97"/>
        <v>#REF!</v>
      </c>
      <c r="Y222" s="31"/>
      <c r="Z222" s="31" t="e">
        <f t="shared" si="98"/>
        <v>#REF!</v>
      </c>
      <c r="AA222" s="31" t="e">
        <f t="shared" si="88"/>
        <v>#REF!</v>
      </c>
      <c r="AB222" s="31" t="e">
        <f t="shared" si="89"/>
        <v>#REF!</v>
      </c>
      <c r="AC222" s="31" t="e">
        <f t="shared" si="90"/>
        <v>#REF!</v>
      </c>
    </row>
    <row r="223" spans="1:29" s="16" customFormat="1">
      <c r="A223" s="22" t="str">
        <f t="shared" si="86"/>
        <v/>
      </c>
      <c r="B223" s="22"/>
      <c r="C223" s="22" t="s">
        <v>883</v>
      </c>
      <c r="D223" s="22" t="s">
        <v>679</v>
      </c>
      <c r="E223" s="22" t="s">
        <v>218</v>
      </c>
      <c r="F223" s="40">
        <v>844900</v>
      </c>
      <c r="G223" s="41">
        <v>6.9999999999999993E-2</v>
      </c>
      <c r="H223" s="41">
        <v>6.9999999999999993E-2</v>
      </c>
      <c r="I223" s="41">
        <v>12.17157626</v>
      </c>
      <c r="J223" s="27" t="e">
        <f>SUMIF(#REF!,C:C,#REF!)</f>
        <v>#REF!</v>
      </c>
      <c r="K223" s="30" t="e">
        <f>SUMIF(#REF!,C:C,#REF!)</f>
        <v>#REF!</v>
      </c>
      <c r="L223" s="30" t="e">
        <f>SUMIF(#REF!,C:C,#REF!)</f>
        <v>#REF!</v>
      </c>
      <c r="M223" s="29" t="e">
        <f>SUMIF(#REF!,C:C,#REF!)</f>
        <v>#REF!</v>
      </c>
      <c r="N223" s="29"/>
      <c r="O223" s="29"/>
      <c r="P223" s="29"/>
      <c r="Q223" s="29"/>
      <c r="R223" s="22" t="str">
        <f t="shared" si="91"/>
        <v>CNE000000719</v>
      </c>
      <c r="S223" s="22" t="str">
        <f t="shared" si="92"/>
        <v>Jilin Aodong Pharmaceutical Group Co Ltd</v>
      </c>
      <c r="T223" s="22" t="str">
        <f t="shared" si="93"/>
        <v>Kina</v>
      </c>
      <c r="U223" s="27" t="e">
        <f t="shared" si="94"/>
        <v>#REF!</v>
      </c>
      <c r="V223" s="30" t="e">
        <f t="shared" si="95"/>
        <v>#REF!</v>
      </c>
      <c r="W223" s="30" t="e">
        <f t="shared" si="96"/>
        <v>#REF!</v>
      </c>
      <c r="X223" s="30" t="e">
        <f t="shared" si="97"/>
        <v>#REF!</v>
      </c>
      <c r="Y223" s="31"/>
      <c r="Z223" s="31" t="e">
        <f t="shared" si="98"/>
        <v>#REF!</v>
      </c>
      <c r="AA223" s="31" t="e">
        <f t="shared" si="88"/>
        <v>#REF!</v>
      </c>
      <c r="AB223" s="31" t="e">
        <f t="shared" si="89"/>
        <v>#REF!</v>
      </c>
      <c r="AC223" s="31" t="e">
        <f t="shared" si="90"/>
        <v>#REF!</v>
      </c>
    </row>
    <row r="224" spans="1:29" s="16" customFormat="1">
      <c r="A224" s="22" t="str">
        <f t="shared" si="86"/>
        <v>Jinduicheng Molybdenum Co Ltd</v>
      </c>
      <c r="B224" s="22" t="str">
        <f>LOWER(D224)</f>
        <v>jinduicheng molybdenum co ltd</v>
      </c>
      <c r="C224" s="22" t="s">
        <v>884</v>
      </c>
      <c r="D224" s="22" t="s">
        <v>680</v>
      </c>
      <c r="E224" s="22" t="s">
        <v>218</v>
      </c>
      <c r="F224" s="40">
        <v>1456800</v>
      </c>
      <c r="G224" s="41">
        <v>0.05</v>
      </c>
      <c r="H224" s="41">
        <v>0.05</v>
      </c>
      <c r="I224" s="41">
        <v>13.09927864</v>
      </c>
      <c r="J224" s="27" t="e">
        <f>SUMIF(#REF!,C:C,#REF!)</f>
        <v>#REF!</v>
      </c>
      <c r="K224" s="30" t="e">
        <f>SUMIF(#REF!,C:C,#REF!)</f>
        <v>#REF!</v>
      </c>
      <c r="L224" s="30" t="e">
        <f>SUMIF(#REF!,C:C,#REF!)</f>
        <v>#REF!</v>
      </c>
      <c r="M224" s="29" t="e">
        <f>SUMIF(#REF!,C:C,#REF!)</f>
        <v>#REF!</v>
      </c>
      <c r="N224" s="29"/>
      <c r="O224" s="29"/>
      <c r="P224" s="29"/>
      <c r="Q224" s="29"/>
      <c r="R224" s="22" t="str">
        <f t="shared" si="91"/>
        <v>CNE1000009Y1</v>
      </c>
      <c r="S224" s="22" t="str">
        <f t="shared" si="92"/>
        <v>Jinduicheng Molybdenum Co Ltd</v>
      </c>
      <c r="T224" s="22" t="str">
        <f t="shared" si="93"/>
        <v>Kina</v>
      </c>
      <c r="U224" s="27" t="e">
        <f t="shared" si="94"/>
        <v>#REF!</v>
      </c>
      <c r="V224" s="30" t="e">
        <f t="shared" si="95"/>
        <v>#REF!</v>
      </c>
      <c r="W224" s="30" t="e">
        <f t="shared" si="96"/>
        <v>#REF!</v>
      </c>
      <c r="X224" s="30" t="e">
        <f t="shared" si="97"/>
        <v>#REF!</v>
      </c>
      <c r="Y224" s="31"/>
      <c r="Z224" s="31" t="e">
        <f t="shared" si="98"/>
        <v>#REF!</v>
      </c>
      <c r="AA224" s="31" t="e">
        <f t="shared" si="88"/>
        <v>#REF!</v>
      </c>
      <c r="AB224" s="31" t="e">
        <f t="shared" si="89"/>
        <v>#REF!</v>
      </c>
      <c r="AC224" s="31" t="e">
        <f t="shared" si="90"/>
        <v>#REF!</v>
      </c>
    </row>
    <row r="225" spans="1:29" s="16" customFormat="1">
      <c r="A225" s="22" t="str">
        <f t="shared" si="86"/>
        <v/>
      </c>
      <c r="C225" s="22" t="s">
        <v>83</v>
      </c>
      <c r="D225" s="22" t="s">
        <v>2</v>
      </c>
      <c r="E225" s="22" t="s">
        <v>4</v>
      </c>
      <c r="F225" s="40">
        <v>74701</v>
      </c>
      <c r="G225" s="41">
        <v>0</v>
      </c>
      <c r="H225" s="41">
        <v>0</v>
      </c>
      <c r="I225" s="41">
        <v>79.013813040000002</v>
      </c>
      <c r="J225" s="27" t="e">
        <f>SUMIF(#REF!,C:C,#REF!)</f>
        <v>#REF!</v>
      </c>
      <c r="K225" s="30" t="e">
        <f>SUMIF(#REF!,C:C,#REF!)</f>
        <v>#REF!</v>
      </c>
      <c r="L225" s="30" t="e">
        <f>SUMIF(#REF!,C:C,#REF!)</f>
        <v>#REF!</v>
      </c>
      <c r="M225" s="29" t="e">
        <f>SUMIF(#REF!,C:C,#REF!)</f>
        <v>#REF!</v>
      </c>
      <c r="N225" s="29"/>
      <c r="O225" s="29"/>
      <c r="P225" s="29"/>
      <c r="Q225" s="29"/>
      <c r="R225" s="22" t="str">
        <f t="shared" si="91"/>
        <v>US4781601046</v>
      </c>
      <c r="S225" s="22" t="str">
        <f t="shared" si="92"/>
        <v>Johnson &amp; Johnson</v>
      </c>
      <c r="T225" s="22" t="str">
        <f t="shared" si="93"/>
        <v>USA</v>
      </c>
      <c r="U225" s="27" t="e">
        <f t="shared" si="94"/>
        <v>#REF!</v>
      </c>
      <c r="V225" s="30" t="e">
        <f t="shared" si="95"/>
        <v>#REF!</v>
      </c>
      <c r="W225" s="30" t="e">
        <f t="shared" si="96"/>
        <v>#REF!</v>
      </c>
      <c r="X225" s="30" t="e">
        <f t="shared" si="97"/>
        <v>#REF!</v>
      </c>
      <c r="Y225" s="31"/>
      <c r="Z225" s="31" t="e">
        <f t="shared" si="98"/>
        <v>#REF!</v>
      </c>
      <c r="AA225" s="31" t="e">
        <f t="shared" si="88"/>
        <v>#REF!</v>
      </c>
      <c r="AB225" s="31" t="e">
        <f t="shared" si="89"/>
        <v>#REF!</v>
      </c>
      <c r="AC225" s="31" t="e">
        <f t="shared" si="90"/>
        <v>#REF!</v>
      </c>
    </row>
    <row r="226" spans="1:29" s="16" customFormat="1">
      <c r="A226" s="22" t="str">
        <f t="shared" si="86"/>
        <v/>
      </c>
      <c r="B226" s="22"/>
      <c r="C226" s="22" t="s">
        <v>885</v>
      </c>
      <c r="D226" s="22" t="s">
        <v>681</v>
      </c>
      <c r="E226" s="22" t="s">
        <v>16</v>
      </c>
      <c r="F226" s="40">
        <v>505000</v>
      </c>
      <c r="G226" s="41">
        <v>0.21</v>
      </c>
      <c r="H226" s="41">
        <v>0.21</v>
      </c>
      <c r="I226" s="41">
        <v>58.232359520000003</v>
      </c>
      <c r="J226" s="27" t="e">
        <f>SUMIF(#REF!,C:C,#REF!)</f>
        <v>#REF!</v>
      </c>
      <c r="K226" s="30" t="e">
        <f>SUMIF(#REF!,C:C,#REF!)</f>
        <v>#REF!</v>
      </c>
      <c r="L226" s="30" t="e">
        <f>SUMIF(#REF!,C:C,#REF!)</f>
        <v>#REF!</v>
      </c>
      <c r="M226" s="29" t="e">
        <f>SUMIF(#REF!,C:C,#REF!)</f>
        <v>#REF!</v>
      </c>
      <c r="N226" s="29"/>
      <c r="O226" s="29"/>
      <c r="P226" s="29"/>
      <c r="Q226" s="29"/>
      <c r="R226" s="22" t="str">
        <f t="shared" si="91"/>
        <v>JP3229400001</v>
      </c>
      <c r="S226" s="22" t="str">
        <f t="shared" si="92"/>
        <v>Kansai Paint Co Ltd</v>
      </c>
      <c r="T226" s="22" t="str">
        <f t="shared" si="93"/>
        <v>Japan</v>
      </c>
      <c r="U226" s="27" t="e">
        <f t="shared" si="94"/>
        <v>#REF!</v>
      </c>
      <c r="V226" s="30" t="e">
        <f t="shared" si="95"/>
        <v>#REF!</v>
      </c>
      <c r="W226" s="30" t="e">
        <f t="shared" si="96"/>
        <v>#REF!</v>
      </c>
      <c r="X226" s="30" t="e">
        <f t="shared" si="97"/>
        <v>#REF!</v>
      </c>
      <c r="Y226" s="31"/>
      <c r="Z226" s="31" t="e">
        <f t="shared" si="98"/>
        <v>#REF!</v>
      </c>
      <c r="AA226" s="31" t="e">
        <f t="shared" si="88"/>
        <v>#REF!</v>
      </c>
      <c r="AB226" s="31" t="e">
        <f t="shared" si="89"/>
        <v>#REF!</v>
      </c>
      <c r="AC226" s="31" t="e">
        <f t="shared" si="90"/>
        <v>#REF!</v>
      </c>
    </row>
    <row r="227" spans="1:29" s="16" customFormat="1">
      <c r="A227" s="22" t="str">
        <f t="shared" si="86"/>
        <v/>
      </c>
      <c r="B227" s="22"/>
      <c r="C227" s="22" t="s">
        <v>88</v>
      </c>
      <c r="D227" s="22" t="s">
        <v>44</v>
      </c>
      <c r="E227" s="22" t="s">
        <v>16</v>
      </c>
      <c r="F227" s="40">
        <v>250600</v>
      </c>
      <c r="G227" s="41">
        <v>0.01</v>
      </c>
      <c r="H227" s="41">
        <v>0.01</v>
      </c>
      <c r="I227" s="41">
        <v>53.811679320000003</v>
      </c>
      <c r="J227" s="27" t="e">
        <f>SUMIF(#REF!,C:C,#REF!)</f>
        <v>#REF!</v>
      </c>
      <c r="K227" s="30" t="e">
        <f>SUMIF(#REF!,C:C,#REF!)</f>
        <v>#REF!</v>
      </c>
      <c r="L227" s="30" t="e">
        <f>SUMIF(#REF!,C:C,#REF!)</f>
        <v>#REF!</v>
      </c>
      <c r="M227" s="29" t="e">
        <f>SUMIF(#REF!,C:C,#REF!)</f>
        <v>#REF!</v>
      </c>
      <c r="N227" s="29"/>
      <c r="O227" s="29"/>
      <c r="P227" s="29"/>
      <c r="Q227" s="29"/>
      <c r="R227" s="22" t="str">
        <f t="shared" si="91"/>
        <v>JP3496400007</v>
      </c>
      <c r="S227" s="22" t="str">
        <f t="shared" si="92"/>
        <v>KDDI Corp</v>
      </c>
      <c r="T227" s="22" t="str">
        <f t="shared" si="93"/>
        <v>Japan</v>
      </c>
      <c r="U227" s="27" t="e">
        <f t="shared" si="94"/>
        <v>#REF!</v>
      </c>
      <c r="V227" s="30" t="e">
        <f t="shared" si="95"/>
        <v>#REF!</v>
      </c>
      <c r="W227" s="30" t="e">
        <f t="shared" si="96"/>
        <v>#REF!</v>
      </c>
      <c r="X227" s="30" t="e">
        <f t="shared" si="97"/>
        <v>#REF!</v>
      </c>
      <c r="Y227" s="31"/>
      <c r="Z227" s="31" t="e">
        <f t="shared" si="98"/>
        <v>#REF!</v>
      </c>
      <c r="AA227" s="31" t="e">
        <f t="shared" si="88"/>
        <v>#REF!</v>
      </c>
      <c r="AB227" s="31" t="e">
        <f t="shared" si="89"/>
        <v>#REF!</v>
      </c>
      <c r="AC227" s="31" t="e">
        <f t="shared" si="90"/>
        <v>#REF!</v>
      </c>
    </row>
    <row r="228" spans="1:29" s="16" customFormat="1">
      <c r="A228" s="22" t="str">
        <f t="shared" si="86"/>
        <v/>
      </c>
      <c r="B228" s="22"/>
      <c r="C228" s="22" t="s">
        <v>379</v>
      </c>
      <c r="D228" s="22" t="s">
        <v>435</v>
      </c>
      <c r="E228" s="22" t="s">
        <v>4</v>
      </c>
      <c r="F228" s="40">
        <v>97078</v>
      </c>
      <c r="G228" s="41">
        <v>0.03</v>
      </c>
      <c r="H228" s="41">
        <v>0.03</v>
      </c>
      <c r="I228" s="41">
        <v>79.603030849999996</v>
      </c>
      <c r="J228" s="27" t="e">
        <f>SUMIF(#REF!,C:C,#REF!)</f>
        <v>#REF!</v>
      </c>
      <c r="K228" s="30" t="e">
        <f>SUMIF(#REF!,C:C,#REF!)</f>
        <v>#REF!</v>
      </c>
      <c r="L228" s="30" t="e">
        <f>SUMIF(#REF!,C:C,#REF!)</f>
        <v>#REF!</v>
      </c>
      <c r="M228" s="29" t="e">
        <f>SUMIF(#REF!,C:C,#REF!)</f>
        <v>#REF!</v>
      </c>
      <c r="N228" s="29"/>
      <c r="O228" s="29"/>
      <c r="P228" s="29"/>
      <c r="Q228" s="29"/>
      <c r="R228" s="22" t="str">
        <f t="shared" si="91"/>
        <v>US4943681035</v>
      </c>
      <c r="S228" s="22" t="str">
        <f t="shared" si="92"/>
        <v>Kimberly-Clark Corp</v>
      </c>
      <c r="T228" s="22" t="str">
        <f t="shared" si="93"/>
        <v>USA</v>
      </c>
      <c r="U228" s="27" t="e">
        <f t="shared" si="94"/>
        <v>#REF!</v>
      </c>
      <c r="V228" s="30" t="e">
        <f t="shared" si="95"/>
        <v>#REF!</v>
      </c>
      <c r="W228" s="30" t="e">
        <f t="shared" si="96"/>
        <v>#REF!</v>
      </c>
      <c r="X228" s="30" t="e">
        <f t="shared" si="97"/>
        <v>#REF!</v>
      </c>
      <c r="Y228" s="31"/>
      <c r="Z228" s="31" t="e">
        <f t="shared" si="98"/>
        <v>#REF!</v>
      </c>
      <c r="AA228" s="31" t="e">
        <f t="shared" si="88"/>
        <v>#REF!</v>
      </c>
      <c r="AB228" s="31" t="e">
        <f t="shared" si="89"/>
        <v>#REF!</v>
      </c>
      <c r="AC228" s="31" t="e">
        <f t="shared" si="90"/>
        <v>#REF!</v>
      </c>
    </row>
    <row r="229" spans="1:29" s="16" customFormat="1">
      <c r="A229" s="22" t="str">
        <f t="shared" si="86"/>
        <v/>
      </c>
      <c r="B229" s="22"/>
      <c r="C229" s="22" t="s">
        <v>886</v>
      </c>
      <c r="D229" s="22" t="s">
        <v>682</v>
      </c>
      <c r="E229" s="22" t="s">
        <v>16</v>
      </c>
      <c r="F229" s="40">
        <v>354100</v>
      </c>
      <c r="G229" s="41">
        <v>0.16999999999999998</v>
      </c>
      <c r="H229" s="41">
        <v>0.16999999999999998</v>
      </c>
      <c r="I229" s="41">
        <v>40.611492460000001</v>
      </c>
      <c r="J229" s="27" t="e">
        <f>SUMIF(#REF!,C:C,#REF!)</f>
        <v>#REF!</v>
      </c>
      <c r="K229" s="30" t="e">
        <f>SUMIF(#REF!,C:C,#REF!)</f>
        <v>#REF!</v>
      </c>
      <c r="L229" s="30" t="e">
        <f>SUMIF(#REF!,C:C,#REF!)</f>
        <v>#REF!</v>
      </c>
      <c r="M229" s="29" t="e">
        <f>SUMIF(#REF!,C:C,#REF!)</f>
        <v>#REF!</v>
      </c>
      <c r="N229" s="29"/>
      <c r="O229" s="29"/>
      <c r="P229" s="29"/>
      <c r="Q229" s="29"/>
      <c r="R229" s="22" t="str">
        <f t="shared" si="91"/>
        <v>JP3263000006</v>
      </c>
      <c r="S229" s="22" t="str">
        <f t="shared" si="92"/>
        <v>Kinden Corp</v>
      </c>
      <c r="T229" s="22" t="str">
        <f t="shared" si="93"/>
        <v>Japan</v>
      </c>
      <c r="U229" s="27" t="e">
        <f t="shared" si="94"/>
        <v>#REF!</v>
      </c>
      <c r="V229" s="30" t="e">
        <f t="shared" si="95"/>
        <v>#REF!</v>
      </c>
      <c r="W229" s="30" t="e">
        <f t="shared" si="96"/>
        <v>#REF!</v>
      </c>
      <c r="X229" s="30" t="e">
        <f t="shared" si="97"/>
        <v>#REF!</v>
      </c>
      <c r="Y229" s="31"/>
      <c r="Z229" s="31" t="e">
        <f t="shared" si="98"/>
        <v>#REF!</v>
      </c>
      <c r="AA229" s="31" t="e">
        <f t="shared" si="88"/>
        <v>#REF!</v>
      </c>
      <c r="AB229" s="31" t="e">
        <f t="shared" si="89"/>
        <v>#REF!</v>
      </c>
      <c r="AC229" s="31" t="e">
        <f t="shared" si="90"/>
        <v>#REF!</v>
      </c>
    </row>
    <row r="230" spans="1:29" s="16" customFormat="1">
      <c r="A230" s="22" t="str">
        <f t="shared" si="86"/>
        <v/>
      </c>
      <c r="B230" s="22"/>
      <c r="C230" s="22" t="s">
        <v>887</v>
      </c>
      <c r="D230" s="22" t="s">
        <v>683</v>
      </c>
      <c r="E230" s="22" t="s">
        <v>4</v>
      </c>
      <c r="F230" s="40">
        <v>19746</v>
      </c>
      <c r="G230" s="41">
        <v>0.01</v>
      </c>
      <c r="H230" s="41">
        <v>0.01</v>
      </c>
      <c r="I230" s="41">
        <v>77.459772650000005</v>
      </c>
      <c r="J230" s="27" t="e">
        <f>SUMIF(#REF!,C:C,#REF!)</f>
        <v>#REF!</v>
      </c>
      <c r="K230" s="30" t="e">
        <f>SUMIF(#REF!,C:C,#REF!)</f>
        <v>#REF!</v>
      </c>
      <c r="L230" s="30" t="e">
        <f>SUMIF(#REF!,C:C,#REF!)</f>
        <v>#REF!</v>
      </c>
      <c r="M230" s="29" t="e">
        <f>SUMIF(#REF!,C:C,#REF!)</f>
        <v>#REF!</v>
      </c>
      <c r="N230" s="29"/>
      <c r="O230" s="29"/>
      <c r="P230" s="29"/>
      <c r="Q230" s="29"/>
      <c r="R230" s="22" t="str">
        <f t="shared" si="91"/>
        <v>US4824801009</v>
      </c>
      <c r="S230" s="22" t="str">
        <f t="shared" si="92"/>
        <v>KLA Corp</v>
      </c>
      <c r="T230" s="22" t="str">
        <f t="shared" si="93"/>
        <v>USA</v>
      </c>
      <c r="U230" s="27" t="e">
        <f t="shared" si="94"/>
        <v>#REF!</v>
      </c>
      <c r="V230" s="30" t="e">
        <f t="shared" si="95"/>
        <v>#REF!</v>
      </c>
      <c r="W230" s="30" t="e">
        <f t="shared" si="96"/>
        <v>#REF!</v>
      </c>
      <c r="X230" s="30" t="e">
        <f t="shared" si="97"/>
        <v>#REF!</v>
      </c>
      <c r="Y230" s="31"/>
      <c r="Z230" s="31" t="e">
        <f t="shared" si="98"/>
        <v>#REF!</v>
      </c>
      <c r="AA230" s="31" t="e">
        <f t="shared" si="88"/>
        <v>#REF!</v>
      </c>
      <c r="AB230" s="31" t="e">
        <f t="shared" si="89"/>
        <v>#REF!</v>
      </c>
      <c r="AC230" s="31" t="e">
        <f t="shared" si="90"/>
        <v>#REF!</v>
      </c>
    </row>
    <row r="231" spans="1:29" s="16" customFormat="1">
      <c r="A231" s="22" t="str">
        <f t="shared" si="86"/>
        <v/>
      </c>
      <c r="B231" s="22"/>
      <c r="C231" s="22" t="s">
        <v>888</v>
      </c>
      <c r="D231" s="22" t="s">
        <v>684</v>
      </c>
      <c r="E231" s="22" t="s">
        <v>8</v>
      </c>
      <c r="F231" s="40">
        <v>392312</v>
      </c>
      <c r="G231" s="41">
        <v>0.13999999999999999</v>
      </c>
      <c r="H231" s="41">
        <v>0.13999999999999999</v>
      </c>
      <c r="I231" s="41">
        <v>72.176892480000006</v>
      </c>
      <c r="J231" s="27" t="e">
        <f>SUMIF(#REF!,C:C,#REF!)</f>
        <v>#REF!</v>
      </c>
      <c r="K231" s="30" t="e">
        <f>SUMIF(#REF!,C:C,#REF!)</f>
        <v>#REF!</v>
      </c>
      <c r="L231" s="30" t="e">
        <f>SUMIF(#REF!,C:C,#REF!)</f>
        <v>#REF!</v>
      </c>
      <c r="M231" s="29" t="e">
        <f>SUMIF(#REF!,C:C,#REF!)</f>
        <v>#REF!</v>
      </c>
      <c r="N231" s="29"/>
      <c r="O231" s="29"/>
      <c r="P231" s="29"/>
      <c r="Q231" s="29"/>
      <c r="R231" s="22" t="str">
        <f t="shared" si="91"/>
        <v>FR0000121964</v>
      </c>
      <c r="S231" s="22" t="str">
        <f t="shared" si="92"/>
        <v>Klepierre SA</v>
      </c>
      <c r="T231" s="22" t="str">
        <f t="shared" si="93"/>
        <v>Frankrig</v>
      </c>
      <c r="U231" s="27" t="e">
        <f t="shared" si="94"/>
        <v>#REF!</v>
      </c>
      <c r="V231" s="30" t="e">
        <f t="shared" si="95"/>
        <v>#REF!</v>
      </c>
      <c r="W231" s="30" t="e">
        <f t="shared" si="96"/>
        <v>#REF!</v>
      </c>
      <c r="X231" s="30" t="e">
        <f t="shared" si="97"/>
        <v>#REF!</v>
      </c>
      <c r="Y231" s="31"/>
      <c r="Z231" s="31" t="e">
        <f t="shared" si="98"/>
        <v>#REF!</v>
      </c>
      <c r="AA231" s="31" t="e">
        <f t="shared" ref="AA231:AA294" si="99">V231-O231-K231-G231</f>
        <v>#REF!</v>
      </c>
      <c r="AB231" s="31" t="e">
        <f t="shared" ref="AB231:AB294" si="100">W231-P231-L231-H231</f>
        <v>#REF!</v>
      </c>
      <c r="AC231" s="31" t="e">
        <f t="shared" ref="AC231:AC294" si="101">X231-Q231-M231-I231</f>
        <v>#REF!</v>
      </c>
    </row>
    <row r="232" spans="1:29" s="16" customFormat="1">
      <c r="A232" s="22" t="str">
        <f t="shared" si="86"/>
        <v/>
      </c>
      <c r="B232" s="22"/>
      <c r="C232" s="22" t="s">
        <v>889</v>
      </c>
      <c r="D232" s="22" t="s">
        <v>685</v>
      </c>
      <c r="E232" s="22" t="s">
        <v>16</v>
      </c>
      <c r="F232" s="40">
        <v>649000</v>
      </c>
      <c r="G232" s="41">
        <v>0.16</v>
      </c>
      <c r="H232" s="41">
        <v>0.16</v>
      </c>
      <c r="I232" s="41">
        <v>56.679338629999997</v>
      </c>
      <c r="J232" s="27" t="e">
        <f>SUMIF(#REF!,C:C,#REF!)</f>
        <v>#REF!</v>
      </c>
      <c r="K232" s="30" t="e">
        <f>SUMIF(#REF!,C:C,#REF!)</f>
        <v>#REF!</v>
      </c>
      <c r="L232" s="30" t="e">
        <f>SUMIF(#REF!,C:C,#REF!)</f>
        <v>#REF!</v>
      </c>
      <c r="M232" s="29" t="e">
        <f>SUMIF(#REF!,C:C,#REF!)</f>
        <v>#REF!</v>
      </c>
      <c r="N232" s="29"/>
      <c r="O232" s="29"/>
      <c r="P232" s="29"/>
      <c r="Q232" s="29"/>
      <c r="R232" s="22" t="str">
        <f t="shared" si="91"/>
        <v>JP3289800009</v>
      </c>
      <c r="S232" s="22" t="str">
        <f t="shared" si="92"/>
        <v>Kobe Steel Ltd</v>
      </c>
      <c r="T232" s="22" t="str">
        <f t="shared" si="93"/>
        <v>Japan</v>
      </c>
      <c r="U232" s="27" t="e">
        <f t="shared" si="94"/>
        <v>#REF!</v>
      </c>
      <c r="V232" s="30" t="e">
        <f t="shared" si="95"/>
        <v>#REF!</v>
      </c>
      <c r="W232" s="30" t="e">
        <f t="shared" si="96"/>
        <v>#REF!</v>
      </c>
      <c r="X232" s="30" t="e">
        <f t="shared" si="97"/>
        <v>#REF!</v>
      </c>
      <c r="Y232" s="31"/>
      <c r="Z232" s="31" t="e">
        <f t="shared" si="98"/>
        <v>#REF!</v>
      </c>
      <c r="AA232" s="31" t="e">
        <f t="shared" si="99"/>
        <v>#REF!</v>
      </c>
      <c r="AB232" s="31" t="e">
        <f t="shared" si="100"/>
        <v>#REF!</v>
      </c>
      <c r="AC232" s="31" t="e">
        <f t="shared" si="101"/>
        <v>#REF!</v>
      </c>
    </row>
    <row r="233" spans="1:29" s="16" customFormat="1">
      <c r="A233" s="22" t="str">
        <f t="shared" si="86"/>
        <v/>
      </c>
      <c r="B233" s="22"/>
      <c r="C233" s="22" t="s">
        <v>890</v>
      </c>
      <c r="D233" s="22" t="s">
        <v>686</v>
      </c>
      <c r="E233" s="22" t="s">
        <v>16</v>
      </c>
      <c r="F233" s="40">
        <v>305500</v>
      </c>
      <c r="G233" s="41">
        <v>0.03</v>
      </c>
      <c r="H233" s="41">
        <v>0.03</v>
      </c>
      <c r="I233" s="41">
        <v>53.93098303</v>
      </c>
      <c r="J233" s="27" t="e">
        <f>SUMIF(#REF!,C:C,#REF!)</f>
        <v>#REF!</v>
      </c>
      <c r="K233" s="30" t="e">
        <f>SUMIF(#REF!,C:C,#REF!)</f>
        <v>#REF!</v>
      </c>
      <c r="L233" s="30" t="e">
        <f>SUMIF(#REF!,C:C,#REF!)</f>
        <v>#REF!</v>
      </c>
      <c r="M233" s="29" t="e">
        <f>SUMIF(#REF!,C:C,#REF!)</f>
        <v>#REF!</v>
      </c>
      <c r="N233" s="29"/>
      <c r="O233" s="29"/>
      <c r="P233" s="29"/>
      <c r="Q233" s="29"/>
      <c r="R233" s="22" t="str">
        <f t="shared" si="91"/>
        <v>JP3304200003</v>
      </c>
      <c r="S233" s="22" t="str">
        <f t="shared" si="92"/>
        <v>Komatsu Ltd</v>
      </c>
      <c r="T233" s="22" t="str">
        <f t="shared" si="93"/>
        <v>Japan</v>
      </c>
      <c r="U233" s="27" t="e">
        <f t="shared" si="94"/>
        <v>#REF!</v>
      </c>
      <c r="V233" s="30" t="e">
        <f t="shared" si="95"/>
        <v>#REF!</v>
      </c>
      <c r="W233" s="30" t="e">
        <f t="shared" si="96"/>
        <v>#REF!</v>
      </c>
      <c r="X233" s="30" t="e">
        <f t="shared" si="97"/>
        <v>#REF!</v>
      </c>
      <c r="Y233" s="31"/>
      <c r="Z233" s="31" t="e">
        <f t="shared" si="98"/>
        <v>#REF!</v>
      </c>
      <c r="AA233" s="31" t="e">
        <f t="shared" si="99"/>
        <v>#REF!</v>
      </c>
      <c r="AB233" s="31" t="e">
        <f t="shared" si="100"/>
        <v>#REF!</v>
      </c>
      <c r="AC233" s="31" t="e">
        <f t="shared" si="101"/>
        <v>#REF!</v>
      </c>
    </row>
    <row r="234" spans="1:29" s="16" customFormat="1">
      <c r="A234" s="22" t="str">
        <f t="shared" ref="A234:A302" si="102">PROPER(B234)</f>
        <v/>
      </c>
      <c r="B234" s="22"/>
      <c r="C234" s="22" t="s">
        <v>129</v>
      </c>
      <c r="D234" s="22" t="s">
        <v>45</v>
      </c>
      <c r="E234" s="22" t="s">
        <v>7</v>
      </c>
      <c r="F234" s="40">
        <v>368726</v>
      </c>
      <c r="G234" s="41">
        <v>0.04</v>
      </c>
      <c r="H234" s="41">
        <v>0.04</v>
      </c>
      <c r="I234" s="41">
        <v>71.507076780000006</v>
      </c>
      <c r="J234" s="27" t="e">
        <f>SUMIF(#REF!,C:C,#REF!)</f>
        <v>#REF!</v>
      </c>
      <c r="K234" s="30" t="e">
        <f>SUMIF(#REF!,C:C,#REF!)</f>
        <v>#REF!</v>
      </c>
      <c r="L234" s="30" t="e">
        <f>SUMIF(#REF!,C:C,#REF!)</f>
        <v>#REF!</v>
      </c>
      <c r="M234" s="29" t="e">
        <f>SUMIF(#REF!,C:C,#REF!)</f>
        <v>#REF!</v>
      </c>
      <c r="N234" s="29"/>
      <c r="O234" s="29"/>
      <c r="P234" s="29"/>
      <c r="Q234" s="29"/>
      <c r="R234" s="22" t="str">
        <f t="shared" si="91"/>
        <v>NL0011794037</v>
      </c>
      <c r="S234" s="22" t="str">
        <f t="shared" si="92"/>
        <v>Koninklijke Ahold Delhaize NV</v>
      </c>
      <c r="T234" s="22" t="str">
        <f t="shared" si="93"/>
        <v>Holland</v>
      </c>
      <c r="U234" s="27" t="e">
        <f t="shared" si="94"/>
        <v>#REF!</v>
      </c>
      <c r="V234" s="30" t="e">
        <f t="shared" si="95"/>
        <v>#REF!</v>
      </c>
      <c r="W234" s="30" t="e">
        <f t="shared" si="96"/>
        <v>#REF!</v>
      </c>
      <c r="X234" s="30" t="e">
        <f t="shared" si="97"/>
        <v>#REF!</v>
      </c>
      <c r="Y234" s="31"/>
      <c r="Z234" s="31" t="e">
        <f t="shared" si="98"/>
        <v>#REF!</v>
      </c>
      <c r="AA234" s="31" t="e">
        <f t="shared" si="99"/>
        <v>#REF!</v>
      </c>
      <c r="AB234" s="31" t="e">
        <f t="shared" si="100"/>
        <v>#REF!</v>
      </c>
      <c r="AC234" s="31" t="e">
        <f t="shared" si="101"/>
        <v>#REF!</v>
      </c>
    </row>
    <row r="235" spans="1:29" s="16" customFormat="1">
      <c r="A235" s="22" t="str">
        <f t="shared" si="102"/>
        <v/>
      </c>
      <c r="B235" s="22"/>
      <c r="C235" s="22" t="s">
        <v>264</v>
      </c>
      <c r="D235" s="22" t="s">
        <v>307</v>
      </c>
      <c r="E235" s="22" t="s">
        <v>7</v>
      </c>
      <c r="F235" s="40">
        <v>3108794</v>
      </c>
      <c r="G235" s="41">
        <v>0.08</v>
      </c>
      <c r="H235" s="41">
        <v>0.08</v>
      </c>
      <c r="I235" s="41">
        <v>72.258590839999997</v>
      </c>
      <c r="J235" s="27" t="e">
        <f>SUMIF(#REF!,C:C,#REF!)</f>
        <v>#REF!</v>
      </c>
      <c r="K235" s="30" t="e">
        <f>SUMIF(#REF!,C:C,#REF!)</f>
        <v>#REF!</v>
      </c>
      <c r="L235" s="30" t="e">
        <f>SUMIF(#REF!,C:C,#REF!)</f>
        <v>#REF!</v>
      </c>
      <c r="M235" s="29" t="e">
        <f>SUMIF(#REF!,C:C,#REF!)</f>
        <v>#REF!</v>
      </c>
      <c r="N235" s="29"/>
      <c r="O235" s="29"/>
      <c r="P235" s="29"/>
      <c r="Q235" s="29"/>
      <c r="R235" s="22" t="str">
        <f t="shared" si="91"/>
        <v>NL0000009082</v>
      </c>
      <c r="S235" s="22" t="str">
        <f t="shared" si="92"/>
        <v>Koninklijke KPN NV</v>
      </c>
      <c r="T235" s="22" t="str">
        <f t="shared" si="93"/>
        <v>Holland</v>
      </c>
      <c r="U235" s="27" t="e">
        <f t="shared" si="94"/>
        <v>#REF!</v>
      </c>
      <c r="V235" s="30" t="e">
        <f t="shared" si="95"/>
        <v>#REF!</v>
      </c>
      <c r="W235" s="30" t="e">
        <f t="shared" si="96"/>
        <v>#REF!</v>
      </c>
      <c r="X235" s="30" t="e">
        <f t="shared" si="97"/>
        <v>#REF!</v>
      </c>
      <c r="Y235" s="31"/>
      <c r="Z235" s="31" t="e">
        <f t="shared" si="98"/>
        <v>#REF!</v>
      </c>
      <c r="AA235" s="31" t="e">
        <f t="shared" si="99"/>
        <v>#REF!</v>
      </c>
      <c r="AB235" s="31" t="e">
        <f t="shared" si="100"/>
        <v>#REF!</v>
      </c>
      <c r="AC235" s="31" t="e">
        <f t="shared" si="101"/>
        <v>#REF!</v>
      </c>
    </row>
    <row r="236" spans="1:29" s="16" customFormat="1">
      <c r="A236" s="22" t="str">
        <f t="shared" si="102"/>
        <v/>
      </c>
      <c r="B236" s="22"/>
      <c r="C236" s="22" t="s">
        <v>891</v>
      </c>
      <c r="D236" s="22" t="s">
        <v>687</v>
      </c>
      <c r="E236" s="22" t="s">
        <v>5</v>
      </c>
      <c r="F236" s="40">
        <v>31481</v>
      </c>
      <c r="G236" s="41">
        <v>0.03</v>
      </c>
      <c r="H236" s="41">
        <v>0.03</v>
      </c>
      <c r="I236" s="41">
        <v>73.151884469999999</v>
      </c>
      <c r="J236" s="27" t="e">
        <f>SUMIF(#REF!,C:C,#REF!)</f>
        <v>#REF!</v>
      </c>
      <c r="K236" s="30" t="e">
        <f>SUMIF(#REF!,C:C,#REF!)</f>
        <v>#REF!</v>
      </c>
      <c r="L236" s="30" t="e">
        <f>SUMIF(#REF!,C:C,#REF!)</f>
        <v>#REF!</v>
      </c>
      <c r="M236" s="29" t="e">
        <f>SUMIF(#REF!,C:C,#REF!)</f>
        <v>#REF!</v>
      </c>
      <c r="N236" s="29"/>
      <c r="O236" s="29"/>
      <c r="P236" s="29"/>
      <c r="Q236" s="29"/>
      <c r="R236" s="22" t="str">
        <f t="shared" si="91"/>
        <v>CH0025238863</v>
      </c>
      <c r="S236" s="22" t="str">
        <f t="shared" si="92"/>
        <v>Kuehne + Nagel International AG</v>
      </c>
      <c r="T236" s="22" t="str">
        <f t="shared" si="93"/>
        <v>Schweiz</v>
      </c>
      <c r="U236" s="27" t="e">
        <f t="shared" si="94"/>
        <v>#REF!</v>
      </c>
      <c r="V236" s="30" t="e">
        <f t="shared" si="95"/>
        <v>#REF!</v>
      </c>
      <c r="W236" s="30" t="e">
        <f t="shared" si="96"/>
        <v>#REF!</v>
      </c>
      <c r="X236" s="30" t="e">
        <f t="shared" si="97"/>
        <v>#REF!</v>
      </c>
      <c r="Y236" s="31"/>
      <c r="Z236" s="31" t="e">
        <f t="shared" si="98"/>
        <v>#REF!</v>
      </c>
      <c r="AA236" s="31" t="e">
        <f t="shared" si="99"/>
        <v>#REF!</v>
      </c>
      <c r="AB236" s="31" t="e">
        <f t="shared" si="100"/>
        <v>#REF!</v>
      </c>
      <c r="AC236" s="31" t="e">
        <f t="shared" si="101"/>
        <v>#REF!</v>
      </c>
    </row>
    <row r="237" spans="1:29" s="16" customFormat="1">
      <c r="A237" s="22" t="str">
        <f t="shared" si="102"/>
        <v/>
      </c>
      <c r="B237" s="22"/>
      <c r="C237" s="22" t="s">
        <v>892</v>
      </c>
      <c r="D237" s="22" t="s">
        <v>688</v>
      </c>
      <c r="E237" s="22" t="s">
        <v>16</v>
      </c>
      <c r="F237" s="40">
        <v>765800</v>
      </c>
      <c r="G237" s="41">
        <v>0.22</v>
      </c>
      <c r="H237" s="41">
        <v>0.22</v>
      </c>
      <c r="I237" s="41">
        <v>52.25391003</v>
      </c>
      <c r="J237" s="27" t="e">
        <f>SUMIF(#REF!,C:C,#REF!)</f>
        <v>#REF!</v>
      </c>
      <c r="K237" s="30" t="e">
        <f>SUMIF(#REF!,C:C,#REF!)</f>
        <v>#REF!</v>
      </c>
      <c r="L237" s="30" t="e">
        <f>SUMIF(#REF!,C:C,#REF!)</f>
        <v>#REF!</v>
      </c>
      <c r="M237" s="29" t="e">
        <f>SUMIF(#REF!,C:C,#REF!)</f>
        <v>#REF!</v>
      </c>
      <c r="N237" s="29"/>
      <c r="O237" s="29"/>
      <c r="P237" s="29"/>
      <c r="Q237" s="22"/>
      <c r="R237" s="22" t="str">
        <f t="shared" si="91"/>
        <v>JP3269600007</v>
      </c>
      <c r="S237" s="22" t="str">
        <f t="shared" si="92"/>
        <v>Kuraray Co Ltd</v>
      </c>
      <c r="T237" s="22" t="str">
        <f t="shared" si="93"/>
        <v>Japan</v>
      </c>
      <c r="U237" s="27" t="e">
        <f t="shared" si="94"/>
        <v>#REF!</v>
      </c>
      <c r="V237" s="30" t="e">
        <f t="shared" si="95"/>
        <v>#REF!</v>
      </c>
      <c r="W237" s="30" t="e">
        <f t="shared" si="96"/>
        <v>#REF!</v>
      </c>
      <c r="X237" s="30" t="e">
        <f t="shared" si="97"/>
        <v>#REF!</v>
      </c>
      <c r="Y237" s="31"/>
      <c r="Z237" s="31" t="e">
        <f t="shared" si="98"/>
        <v>#REF!</v>
      </c>
      <c r="AA237" s="31" t="e">
        <f t="shared" si="99"/>
        <v>#REF!</v>
      </c>
      <c r="AB237" s="31" t="e">
        <f t="shared" si="100"/>
        <v>#REF!</v>
      </c>
      <c r="AC237" s="31" t="e">
        <f t="shared" si="101"/>
        <v>#REF!</v>
      </c>
    </row>
    <row r="238" spans="1:29" s="16" customFormat="1">
      <c r="A238" s="22" t="str">
        <f t="shared" si="102"/>
        <v/>
      </c>
      <c r="B238" s="22"/>
      <c r="C238" s="22" t="s">
        <v>893</v>
      </c>
      <c r="D238" s="22" t="s">
        <v>689</v>
      </c>
      <c r="E238" s="22" t="s">
        <v>16</v>
      </c>
      <c r="F238" s="40">
        <v>371600</v>
      </c>
      <c r="G238" s="41">
        <v>0.24</v>
      </c>
      <c r="H238" s="41">
        <v>0.24</v>
      </c>
      <c r="I238" s="41">
        <v>55.265380960000002</v>
      </c>
      <c r="J238" s="27" t="e">
        <f>SUMIF(#REF!,C:C,#REF!)</f>
        <v>#REF!</v>
      </c>
      <c r="K238" s="30" t="e">
        <f>SUMIF(#REF!,C:C,#REF!)</f>
        <v>#REF!</v>
      </c>
      <c r="L238" s="30" t="e">
        <f>SUMIF(#REF!,C:C,#REF!)</f>
        <v>#REF!</v>
      </c>
      <c r="M238" s="29" t="e">
        <f>SUMIF(#REF!,C:C,#REF!)</f>
        <v>#REF!</v>
      </c>
      <c r="N238" s="29"/>
      <c r="O238" s="29"/>
      <c r="P238" s="29"/>
      <c r="Q238" s="29"/>
      <c r="R238" s="22" t="str">
        <f t="shared" si="91"/>
        <v>JP3247010006</v>
      </c>
      <c r="S238" s="22" t="str">
        <f t="shared" si="92"/>
        <v>Kyushu Railway Co</v>
      </c>
      <c r="T238" s="22" t="str">
        <f t="shared" si="93"/>
        <v>Japan</v>
      </c>
      <c r="U238" s="27" t="e">
        <f t="shared" si="94"/>
        <v>#REF!</v>
      </c>
      <c r="V238" s="30" t="e">
        <f t="shared" si="95"/>
        <v>#REF!</v>
      </c>
      <c r="W238" s="30" t="e">
        <f t="shared" si="96"/>
        <v>#REF!</v>
      </c>
      <c r="X238" s="30" t="e">
        <f t="shared" si="97"/>
        <v>#REF!</v>
      </c>
      <c r="Y238" s="31"/>
      <c r="Z238" s="31" t="e">
        <f t="shared" si="98"/>
        <v>#REF!</v>
      </c>
      <c r="AA238" s="31" t="e">
        <f t="shared" si="99"/>
        <v>#REF!</v>
      </c>
      <c r="AB238" s="31" t="e">
        <f t="shared" si="100"/>
        <v>#REF!</v>
      </c>
      <c r="AC238" s="31" t="e">
        <f t="shared" si="101"/>
        <v>#REF!</v>
      </c>
    </row>
    <row r="239" spans="1:29" s="16" customFormat="1">
      <c r="A239" s="22" t="str">
        <f t="shared" si="102"/>
        <v/>
      </c>
      <c r="B239" s="22"/>
      <c r="C239" s="22" t="s">
        <v>894</v>
      </c>
      <c r="D239" s="22" t="s">
        <v>690</v>
      </c>
      <c r="E239" s="22" t="s">
        <v>8</v>
      </c>
      <c r="F239" s="40">
        <v>21620</v>
      </c>
      <c r="G239" s="41">
        <v>0</v>
      </c>
      <c r="H239" s="41">
        <v>0</v>
      </c>
      <c r="I239" s="41">
        <v>72.630075739999995</v>
      </c>
      <c r="J239" s="27" t="e">
        <f>SUMIF(#REF!,C:C,#REF!)</f>
        <v>#REF!</v>
      </c>
      <c r="K239" s="30" t="e">
        <f>SUMIF(#REF!,C:C,#REF!)</f>
        <v>#REF!</v>
      </c>
      <c r="L239" s="30" t="e">
        <f>SUMIF(#REF!,C:C,#REF!)</f>
        <v>#REF!</v>
      </c>
      <c r="M239" s="29" t="e">
        <f>SUMIF(#REF!,C:C,#REF!)</f>
        <v>#REF!</v>
      </c>
      <c r="N239" s="29"/>
      <c r="O239" s="29"/>
      <c r="P239" s="29"/>
      <c r="Q239" s="29"/>
      <c r="R239" s="22" t="str">
        <f t="shared" si="91"/>
        <v>FR0000120321</v>
      </c>
      <c r="S239" s="22" t="str">
        <f t="shared" si="92"/>
        <v>L'Oreal SA</v>
      </c>
      <c r="T239" s="22" t="str">
        <f t="shared" si="93"/>
        <v>Frankrig</v>
      </c>
      <c r="U239" s="27" t="e">
        <f t="shared" si="94"/>
        <v>#REF!</v>
      </c>
      <c r="V239" s="30" t="e">
        <f t="shared" si="95"/>
        <v>#REF!</v>
      </c>
      <c r="W239" s="30" t="e">
        <f t="shared" si="96"/>
        <v>#REF!</v>
      </c>
      <c r="X239" s="30" t="e">
        <f t="shared" si="97"/>
        <v>#REF!</v>
      </c>
      <c r="Y239" s="31"/>
      <c r="Z239" s="31" t="e">
        <f t="shared" si="98"/>
        <v>#REF!</v>
      </c>
      <c r="AA239" s="31" t="e">
        <f t="shared" si="99"/>
        <v>#REF!</v>
      </c>
      <c r="AB239" s="31" t="e">
        <f t="shared" si="100"/>
        <v>#REF!</v>
      </c>
      <c r="AC239" s="31" t="e">
        <f t="shared" si="101"/>
        <v>#REF!</v>
      </c>
    </row>
    <row r="240" spans="1:29" s="16" customFormat="1">
      <c r="A240" s="22" t="str">
        <f t="shared" si="102"/>
        <v/>
      </c>
      <c r="B240" s="22"/>
      <c r="C240" s="22" t="s">
        <v>265</v>
      </c>
      <c r="D240" s="22" t="s">
        <v>436</v>
      </c>
      <c r="E240" s="22" t="s">
        <v>8</v>
      </c>
      <c r="F240" s="40">
        <v>185218</v>
      </c>
      <c r="G240" s="41">
        <v>0.1</v>
      </c>
      <c r="H240" s="41">
        <v>0</v>
      </c>
      <c r="I240" s="41">
        <v>45.342741089999997</v>
      </c>
      <c r="J240" s="27" t="e">
        <f>SUMIF(#REF!,C:C,#REF!)</f>
        <v>#REF!</v>
      </c>
      <c r="K240" s="30" t="e">
        <f>SUMIF(#REF!,C:C,#REF!)</f>
        <v>#REF!</v>
      </c>
      <c r="L240" s="30" t="e">
        <f>SUMIF(#REF!,C:C,#REF!)</f>
        <v>#REF!</v>
      </c>
      <c r="M240" s="29" t="e">
        <f>SUMIF(#REF!,C:C,#REF!)</f>
        <v>#REF!</v>
      </c>
      <c r="N240" s="29"/>
      <c r="O240" s="29"/>
      <c r="P240" s="29"/>
      <c r="Q240" s="29"/>
      <c r="R240" s="22" t="str">
        <f t="shared" si="91"/>
        <v>FR0013451333</v>
      </c>
      <c r="S240" s="22" t="str">
        <f t="shared" si="92"/>
        <v>La Francaise des Jeux SAEM</v>
      </c>
      <c r="T240" s="22" t="str">
        <f t="shared" si="93"/>
        <v>Frankrig</v>
      </c>
      <c r="U240" s="27" t="e">
        <f t="shared" si="94"/>
        <v>#REF!</v>
      </c>
      <c r="V240" s="30" t="e">
        <f t="shared" si="95"/>
        <v>#REF!</v>
      </c>
      <c r="W240" s="30" t="e">
        <f t="shared" si="96"/>
        <v>#REF!</v>
      </c>
      <c r="X240" s="30" t="e">
        <f t="shared" si="97"/>
        <v>#REF!</v>
      </c>
      <c r="Y240" s="31"/>
      <c r="Z240" s="31" t="e">
        <f t="shared" si="98"/>
        <v>#REF!</v>
      </c>
      <c r="AA240" s="31" t="e">
        <f t="shared" si="99"/>
        <v>#REF!</v>
      </c>
      <c r="AB240" s="31" t="e">
        <f t="shared" si="100"/>
        <v>#REF!</v>
      </c>
      <c r="AC240" s="31" t="e">
        <f t="shared" si="101"/>
        <v>#REF!</v>
      </c>
    </row>
    <row r="241" spans="1:29" s="16" customFormat="1">
      <c r="A241" s="22" t="str">
        <f t="shared" si="102"/>
        <v/>
      </c>
      <c r="B241" s="22"/>
      <c r="C241" s="22" t="s">
        <v>895</v>
      </c>
      <c r="D241" s="22" t="s">
        <v>691</v>
      </c>
      <c r="E241" s="22" t="s">
        <v>4</v>
      </c>
      <c r="F241" s="40">
        <v>14692</v>
      </c>
      <c r="G241" s="41">
        <v>0.01</v>
      </c>
      <c r="H241" s="41">
        <v>0.01</v>
      </c>
      <c r="I241" s="41">
        <v>77.657540229999995</v>
      </c>
      <c r="J241" s="27" t="e">
        <f>SUMIF(#REF!,C:C,#REF!)</f>
        <v>#REF!</v>
      </c>
      <c r="K241" s="30" t="e">
        <f>SUMIF(#REF!,C:C,#REF!)</f>
        <v>#REF!</v>
      </c>
      <c r="L241" s="30" t="e">
        <f>SUMIF(#REF!,C:C,#REF!)</f>
        <v>#REF!</v>
      </c>
      <c r="M241" s="29" t="e">
        <f>SUMIF(#REF!,C:C,#REF!)</f>
        <v>#REF!</v>
      </c>
      <c r="N241" s="29"/>
      <c r="O241" s="29"/>
      <c r="P241" s="29"/>
      <c r="Q241" s="29"/>
      <c r="R241" s="22" t="str">
        <f t="shared" si="91"/>
        <v>US5128071082</v>
      </c>
      <c r="S241" s="22" t="str">
        <f t="shared" si="92"/>
        <v>Lam Research Corp</v>
      </c>
      <c r="T241" s="22" t="str">
        <f t="shared" si="93"/>
        <v>USA</v>
      </c>
      <c r="U241" s="27" t="e">
        <f t="shared" si="94"/>
        <v>#REF!</v>
      </c>
      <c r="V241" s="30" t="e">
        <f t="shared" si="95"/>
        <v>#REF!</v>
      </c>
      <c r="W241" s="30" t="e">
        <f t="shared" si="96"/>
        <v>#REF!</v>
      </c>
      <c r="X241" s="30" t="e">
        <f t="shared" si="97"/>
        <v>#REF!</v>
      </c>
      <c r="Y241" s="31"/>
      <c r="Z241" s="31" t="e">
        <f t="shared" si="98"/>
        <v>#REF!</v>
      </c>
      <c r="AA241" s="31" t="e">
        <f t="shared" si="99"/>
        <v>#REF!</v>
      </c>
      <c r="AB241" s="31" t="e">
        <f t="shared" si="100"/>
        <v>#REF!</v>
      </c>
      <c r="AC241" s="31" t="e">
        <f t="shared" si="101"/>
        <v>#REF!</v>
      </c>
    </row>
    <row r="242" spans="1:29" s="16" customFormat="1">
      <c r="A242" s="22"/>
      <c r="B242" s="22"/>
      <c r="C242" s="22" t="s">
        <v>493</v>
      </c>
      <c r="D242" s="22" t="s">
        <v>546</v>
      </c>
      <c r="E242" s="22" t="s">
        <v>4</v>
      </c>
      <c r="F242" s="40">
        <v>108636</v>
      </c>
      <c r="G242" s="41">
        <v>0.08</v>
      </c>
      <c r="H242" s="41">
        <v>0.08</v>
      </c>
      <c r="I242" s="41">
        <v>79.242112649999996</v>
      </c>
      <c r="J242" s="27" t="e">
        <f>SUMIF(#REF!,C:C,#REF!)</f>
        <v>#REF!</v>
      </c>
      <c r="K242" s="30" t="e">
        <f>SUMIF(#REF!,C:C,#REF!)</f>
        <v>#REF!</v>
      </c>
      <c r="L242" s="30" t="e">
        <f>SUMIF(#REF!,C:C,#REF!)</f>
        <v>#REF!</v>
      </c>
      <c r="M242" s="29" t="e">
        <f>SUMIF(#REF!,C:C,#REF!)</f>
        <v>#REF!</v>
      </c>
      <c r="N242" s="29"/>
      <c r="O242" s="29"/>
      <c r="P242" s="29"/>
      <c r="Q242" s="29"/>
      <c r="R242" s="22" t="str">
        <f t="shared" si="91"/>
        <v>US5132721045</v>
      </c>
      <c r="S242" s="22" t="str">
        <f t="shared" si="92"/>
        <v>Lamb Weston Holdings Inc</v>
      </c>
      <c r="T242" s="22" t="str">
        <f t="shared" si="93"/>
        <v>USA</v>
      </c>
      <c r="U242" s="27" t="e">
        <f t="shared" si="94"/>
        <v>#REF!</v>
      </c>
      <c r="V242" s="30" t="e">
        <f t="shared" si="95"/>
        <v>#REF!</v>
      </c>
      <c r="W242" s="30" t="e">
        <f t="shared" si="96"/>
        <v>#REF!</v>
      </c>
      <c r="X242" s="30" t="e">
        <f t="shared" si="97"/>
        <v>#REF!</v>
      </c>
      <c r="Y242" s="31"/>
      <c r="Z242" s="31" t="e">
        <f t="shared" si="98"/>
        <v>#REF!</v>
      </c>
      <c r="AA242" s="31" t="e">
        <f t="shared" si="99"/>
        <v>#REF!</v>
      </c>
      <c r="AB242" s="31" t="e">
        <f t="shared" si="100"/>
        <v>#REF!</v>
      </c>
      <c r="AC242" s="31" t="e">
        <f t="shared" si="101"/>
        <v>#REF!</v>
      </c>
    </row>
    <row r="243" spans="1:29" s="16" customFormat="1">
      <c r="A243" s="22" t="str">
        <f t="shared" si="102"/>
        <v/>
      </c>
      <c r="B243" s="22"/>
      <c r="C243" s="22" t="s">
        <v>896</v>
      </c>
      <c r="D243" s="22" t="s">
        <v>692</v>
      </c>
      <c r="E243" s="22" t="s">
        <v>16</v>
      </c>
      <c r="F243" s="40">
        <v>154300</v>
      </c>
      <c r="G243" s="41">
        <v>0.15</v>
      </c>
      <c r="H243" s="41">
        <v>0.15</v>
      </c>
      <c r="I243" s="41">
        <v>53.791350199999997</v>
      </c>
      <c r="J243" s="27" t="e">
        <f>SUMIF(#REF!,C:C,#REF!)</f>
        <v>#REF!</v>
      </c>
      <c r="K243" s="30" t="e">
        <f>SUMIF(#REF!,C:C,#REF!)</f>
        <v>#REF!</v>
      </c>
      <c r="L243" s="30" t="e">
        <f>SUMIF(#REF!,C:C,#REF!)</f>
        <v>#REF!</v>
      </c>
      <c r="M243" s="29" t="e">
        <f>SUMIF(#REF!,C:C,#REF!)</f>
        <v>#REF!</v>
      </c>
      <c r="N243" s="29"/>
      <c r="O243" s="29"/>
      <c r="P243" s="29"/>
      <c r="Q243" s="29"/>
      <c r="R243" s="22" t="str">
        <f t="shared" si="91"/>
        <v>JP3982100004</v>
      </c>
      <c r="S243" s="22" t="str">
        <f t="shared" si="92"/>
        <v>Lawson Inc</v>
      </c>
      <c r="T243" s="22" t="str">
        <f t="shared" si="93"/>
        <v>Japan</v>
      </c>
      <c r="U243" s="27" t="e">
        <f t="shared" si="94"/>
        <v>#REF!</v>
      </c>
      <c r="V243" s="30" t="e">
        <f t="shared" si="95"/>
        <v>#REF!</v>
      </c>
      <c r="W243" s="30" t="e">
        <f t="shared" si="96"/>
        <v>#REF!</v>
      </c>
      <c r="X243" s="30" t="e">
        <f t="shared" si="97"/>
        <v>#REF!</v>
      </c>
      <c r="Y243" s="31"/>
      <c r="Z243" s="31" t="e">
        <f t="shared" si="98"/>
        <v>#REF!</v>
      </c>
      <c r="AA243" s="31" t="e">
        <f t="shared" si="99"/>
        <v>#REF!</v>
      </c>
      <c r="AB243" s="31" t="e">
        <f t="shared" si="100"/>
        <v>#REF!</v>
      </c>
      <c r="AC243" s="31" t="e">
        <f t="shared" si="101"/>
        <v>#REF!</v>
      </c>
    </row>
    <row r="244" spans="1:29" s="16" customFormat="1">
      <c r="A244" s="22" t="str">
        <f t="shared" si="102"/>
        <v/>
      </c>
      <c r="B244" s="22"/>
      <c r="C244" s="22" t="s">
        <v>380</v>
      </c>
      <c r="D244" s="22" t="s">
        <v>437</v>
      </c>
      <c r="E244" s="22" t="s">
        <v>4</v>
      </c>
      <c r="F244" s="40">
        <v>52978</v>
      </c>
      <c r="G244" s="41">
        <v>0.09</v>
      </c>
      <c r="H244" s="41">
        <v>0.09</v>
      </c>
      <c r="I244" s="41">
        <v>77.744863440000003</v>
      </c>
      <c r="J244" s="27" t="e">
        <f>SUMIF(#REF!,C:C,#REF!)</f>
        <v>#REF!</v>
      </c>
      <c r="K244" s="30" t="e">
        <f>SUMIF(#REF!,C:C,#REF!)</f>
        <v>#REF!</v>
      </c>
      <c r="L244" s="30" t="e">
        <f>SUMIF(#REF!,C:C,#REF!)</f>
        <v>#REF!</v>
      </c>
      <c r="M244" s="29" t="e">
        <f>SUMIF(#REF!,C:C,#REF!)</f>
        <v>#REF!</v>
      </c>
      <c r="N244" s="29"/>
      <c r="O244" s="29"/>
      <c r="P244" s="29"/>
      <c r="Q244" s="29"/>
      <c r="R244" s="22" t="str">
        <f t="shared" si="91"/>
        <v>US5339001068</v>
      </c>
      <c r="S244" s="22" t="str">
        <f t="shared" si="92"/>
        <v>Lincoln Electric Holdings Inc</v>
      </c>
      <c r="T244" s="22" t="str">
        <f t="shared" si="93"/>
        <v>USA</v>
      </c>
      <c r="U244" s="27" t="e">
        <f t="shared" si="94"/>
        <v>#REF!</v>
      </c>
      <c r="V244" s="30" t="e">
        <f t="shared" si="95"/>
        <v>#REF!</v>
      </c>
      <c r="W244" s="30" t="e">
        <f t="shared" si="96"/>
        <v>#REF!</v>
      </c>
      <c r="X244" s="30" t="e">
        <f t="shared" si="97"/>
        <v>#REF!</v>
      </c>
      <c r="Y244" s="31"/>
      <c r="Z244" s="31" t="e">
        <f t="shared" si="98"/>
        <v>#REF!</v>
      </c>
      <c r="AA244" s="31" t="e">
        <f t="shared" si="99"/>
        <v>#REF!</v>
      </c>
      <c r="AB244" s="31" t="e">
        <f t="shared" si="100"/>
        <v>#REF!</v>
      </c>
      <c r="AC244" s="31" t="e">
        <f t="shared" si="101"/>
        <v>#REF!</v>
      </c>
    </row>
    <row r="245" spans="1:29" s="16" customFormat="1">
      <c r="A245" s="22" t="str">
        <f t="shared" si="102"/>
        <v/>
      </c>
      <c r="B245" s="22"/>
      <c r="C245" s="22" t="s">
        <v>897</v>
      </c>
      <c r="D245" s="22" t="s">
        <v>693</v>
      </c>
      <c r="E245" s="22" t="s">
        <v>218</v>
      </c>
      <c r="F245" s="40">
        <v>2092200</v>
      </c>
      <c r="G245" s="41">
        <v>0.03</v>
      </c>
      <c r="H245" s="41">
        <v>0.03</v>
      </c>
      <c r="I245" s="41">
        <v>13.457535460000001</v>
      </c>
      <c r="J245" s="27" t="e">
        <f>SUMIF(#REF!,C:C,#REF!)</f>
        <v>#REF!</v>
      </c>
      <c r="K245" s="30" t="e">
        <f>SUMIF(#REF!,C:C,#REF!)</f>
        <v>#REF!</v>
      </c>
      <c r="L245" s="30" t="e">
        <f>SUMIF(#REF!,C:C,#REF!)</f>
        <v>#REF!</v>
      </c>
      <c r="M245" s="29" t="e">
        <f>SUMIF(#REF!,C:C,#REF!)</f>
        <v>#REF!</v>
      </c>
      <c r="N245" s="29"/>
      <c r="O245" s="29"/>
      <c r="P245" s="29"/>
      <c r="Q245" s="29"/>
      <c r="R245" s="22" t="str">
        <f t="shared" si="91"/>
        <v>CNE1000015L5</v>
      </c>
      <c r="S245" s="22" t="str">
        <f t="shared" si="92"/>
        <v>Lingyi iTech Guangdong Co</v>
      </c>
      <c r="T245" s="22" t="str">
        <f t="shared" si="93"/>
        <v>Kina</v>
      </c>
      <c r="U245" s="27" t="e">
        <f t="shared" si="94"/>
        <v>#REF!</v>
      </c>
      <c r="V245" s="30" t="e">
        <f t="shared" si="95"/>
        <v>#REF!</v>
      </c>
      <c r="W245" s="30" t="e">
        <f t="shared" si="96"/>
        <v>#REF!</v>
      </c>
      <c r="X245" s="30" t="e">
        <f t="shared" si="97"/>
        <v>#REF!</v>
      </c>
      <c r="Y245" s="31"/>
      <c r="Z245" s="31" t="e">
        <f t="shared" si="98"/>
        <v>#REF!</v>
      </c>
      <c r="AA245" s="31" t="e">
        <f t="shared" si="99"/>
        <v>#REF!</v>
      </c>
      <c r="AB245" s="31" t="e">
        <f t="shared" si="100"/>
        <v>#REF!</v>
      </c>
      <c r="AC245" s="31" t="e">
        <f t="shared" si="101"/>
        <v>#REF!</v>
      </c>
    </row>
    <row r="246" spans="1:29" s="16" customFormat="1">
      <c r="A246" s="22" t="str">
        <f t="shared" si="102"/>
        <v/>
      </c>
      <c r="C246" s="22" t="s">
        <v>176</v>
      </c>
      <c r="D246" s="22" t="s">
        <v>208</v>
      </c>
      <c r="E246" s="22" t="s">
        <v>218</v>
      </c>
      <c r="F246" s="40">
        <v>400909</v>
      </c>
      <c r="G246" s="41">
        <v>6.9999999999999993E-2</v>
      </c>
      <c r="H246" s="41">
        <v>6.9999999999999993E-2</v>
      </c>
      <c r="I246" s="41">
        <v>13.355297159999999</v>
      </c>
      <c r="J246" s="27" t="e">
        <f>SUMIF(#REF!,C:C,#REF!)</f>
        <v>#REF!</v>
      </c>
      <c r="K246" s="30" t="e">
        <f>SUMIF(#REF!,C:C,#REF!)</f>
        <v>#REF!</v>
      </c>
      <c r="L246" s="30" t="e">
        <f>SUMIF(#REF!,C:C,#REF!)</f>
        <v>#REF!</v>
      </c>
      <c r="M246" s="29" t="e">
        <f>SUMIF(#REF!,C:C,#REF!)</f>
        <v>#REF!</v>
      </c>
      <c r="N246" s="29"/>
      <c r="O246" s="29"/>
      <c r="P246" s="29"/>
      <c r="Q246" s="29"/>
      <c r="R246" s="22" t="str">
        <f t="shared" si="91"/>
        <v>CNE0000002Y8</v>
      </c>
      <c r="S246" s="22" t="str">
        <f t="shared" si="92"/>
        <v>Livzon Pharmaceutical Group Inc</v>
      </c>
      <c r="T246" s="22" t="str">
        <f t="shared" si="93"/>
        <v>Kina</v>
      </c>
      <c r="U246" s="27" t="e">
        <f t="shared" si="94"/>
        <v>#REF!</v>
      </c>
      <c r="V246" s="30" t="e">
        <f t="shared" si="95"/>
        <v>#REF!</v>
      </c>
      <c r="W246" s="30" t="e">
        <f t="shared" si="96"/>
        <v>#REF!</v>
      </c>
      <c r="X246" s="30" t="e">
        <f t="shared" si="97"/>
        <v>#REF!</v>
      </c>
      <c r="Y246" s="31"/>
      <c r="Z246" s="31" t="e">
        <f t="shared" si="98"/>
        <v>#REF!</v>
      </c>
      <c r="AA246" s="31" t="e">
        <f t="shared" si="99"/>
        <v>#REF!</v>
      </c>
      <c r="AB246" s="31" t="e">
        <f t="shared" si="100"/>
        <v>#REF!</v>
      </c>
      <c r="AC246" s="31" t="e">
        <f t="shared" si="101"/>
        <v>#REF!</v>
      </c>
    </row>
    <row r="247" spans="1:29" s="16" customFormat="1">
      <c r="A247" s="22" t="str">
        <f t="shared" si="102"/>
        <v/>
      </c>
      <c r="B247" s="22"/>
      <c r="C247" s="22" t="s">
        <v>130</v>
      </c>
      <c r="D247" s="22" t="s">
        <v>46</v>
      </c>
      <c r="E247" s="22" t="s">
        <v>18</v>
      </c>
      <c r="F247" s="40">
        <v>121427</v>
      </c>
      <c r="G247" s="41">
        <v>0.04</v>
      </c>
      <c r="H247" s="41">
        <v>0.04</v>
      </c>
      <c r="I247" s="41">
        <v>79.717802829999997</v>
      </c>
      <c r="J247" s="27" t="e">
        <f>SUMIF(#REF!,C:C,#REF!)</f>
        <v>#REF!</v>
      </c>
      <c r="K247" s="30" t="e">
        <f>SUMIF(#REF!,C:C,#REF!)</f>
        <v>#REF!</v>
      </c>
      <c r="L247" s="30" t="e">
        <f>SUMIF(#REF!,C:C,#REF!)</f>
        <v>#REF!</v>
      </c>
      <c r="M247" s="29" t="e">
        <f>SUMIF(#REF!,C:C,#REF!)</f>
        <v>#REF!</v>
      </c>
      <c r="N247" s="29"/>
      <c r="O247" s="29"/>
      <c r="P247" s="29"/>
      <c r="Q247" s="29"/>
      <c r="R247" s="22" t="str">
        <f t="shared" si="91"/>
        <v>CA5394811015</v>
      </c>
      <c r="S247" s="22" t="str">
        <f t="shared" si="92"/>
        <v>Loblaw Cos Ltd</v>
      </c>
      <c r="T247" s="22" t="str">
        <f t="shared" si="93"/>
        <v>Canada</v>
      </c>
      <c r="U247" s="27" t="e">
        <f t="shared" si="94"/>
        <v>#REF!</v>
      </c>
      <c r="V247" s="30" t="e">
        <f t="shared" si="95"/>
        <v>#REF!</v>
      </c>
      <c r="W247" s="30" t="e">
        <f t="shared" si="96"/>
        <v>#REF!</v>
      </c>
      <c r="X247" s="30" t="e">
        <f t="shared" si="97"/>
        <v>#REF!</v>
      </c>
      <c r="Y247" s="31"/>
      <c r="Z247" s="31" t="e">
        <f t="shared" si="98"/>
        <v>#REF!</v>
      </c>
      <c r="AA247" s="31" t="e">
        <f t="shared" si="99"/>
        <v>#REF!</v>
      </c>
      <c r="AB247" s="31" t="e">
        <f t="shared" si="100"/>
        <v>#REF!</v>
      </c>
      <c r="AC247" s="31" t="e">
        <f t="shared" si="101"/>
        <v>#REF!</v>
      </c>
    </row>
    <row r="248" spans="1:29" s="16" customFormat="1">
      <c r="A248" s="22" t="str">
        <f t="shared" si="102"/>
        <v/>
      </c>
      <c r="B248" s="22"/>
      <c r="C248" s="22" t="s">
        <v>898</v>
      </c>
      <c r="D248" s="22" t="s">
        <v>694</v>
      </c>
      <c r="E248" s="22" t="s">
        <v>4</v>
      </c>
      <c r="F248" s="40">
        <v>26014</v>
      </c>
      <c r="G248" s="41">
        <v>0.01</v>
      </c>
      <c r="H248" s="41">
        <v>0.01</v>
      </c>
      <c r="I248" s="41">
        <v>79.56684344</v>
      </c>
      <c r="J248" s="27" t="e">
        <f>SUMIF(#REF!,C:C,#REF!)</f>
        <v>#REF!</v>
      </c>
      <c r="K248" s="30" t="e">
        <f>SUMIF(#REF!,C:C,#REF!)</f>
        <v>#REF!</v>
      </c>
      <c r="L248" s="30" t="e">
        <f>SUMIF(#REF!,C:C,#REF!)</f>
        <v>#REF!</v>
      </c>
      <c r="M248" s="29" t="e">
        <f>SUMIF(#REF!,C:C,#REF!)</f>
        <v>#REF!</v>
      </c>
      <c r="N248" s="29"/>
      <c r="O248" s="29"/>
      <c r="P248" s="29"/>
      <c r="Q248" s="29"/>
      <c r="R248" s="22" t="str">
        <f t="shared" si="91"/>
        <v>US5398301094</v>
      </c>
      <c r="S248" s="22" t="str">
        <f t="shared" si="92"/>
        <v>Lockheed Martin Corp</v>
      </c>
      <c r="T248" s="22" t="str">
        <f t="shared" si="93"/>
        <v>USA</v>
      </c>
      <c r="U248" s="27" t="e">
        <f t="shared" si="94"/>
        <v>#REF!</v>
      </c>
      <c r="V248" s="30" t="e">
        <f t="shared" si="95"/>
        <v>#REF!</v>
      </c>
      <c r="W248" s="30" t="e">
        <f t="shared" si="96"/>
        <v>#REF!</v>
      </c>
      <c r="X248" s="30" t="e">
        <f t="shared" si="97"/>
        <v>#REF!</v>
      </c>
      <c r="Y248" s="31"/>
      <c r="Z248" s="31" t="e">
        <f t="shared" si="98"/>
        <v>#REF!</v>
      </c>
      <c r="AA248" s="31" t="e">
        <f t="shared" si="99"/>
        <v>#REF!</v>
      </c>
      <c r="AB248" s="31" t="e">
        <f t="shared" si="100"/>
        <v>#REF!</v>
      </c>
      <c r="AC248" s="31" t="e">
        <f t="shared" si="101"/>
        <v>#REF!</v>
      </c>
    </row>
    <row r="249" spans="1:29" s="16" customFormat="1">
      <c r="A249" s="22" t="str">
        <f t="shared" si="102"/>
        <v/>
      </c>
      <c r="B249" s="22"/>
      <c r="C249" s="22" t="s">
        <v>899</v>
      </c>
      <c r="D249" s="22" t="s">
        <v>695</v>
      </c>
      <c r="E249" s="22" t="s">
        <v>4</v>
      </c>
      <c r="F249" s="40">
        <v>168827</v>
      </c>
      <c r="G249" s="41">
        <v>0.08</v>
      </c>
      <c r="H249" s="41">
        <v>0.08</v>
      </c>
      <c r="I249" s="41">
        <v>79.283990739999993</v>
      </c>
      <c r="J249" s="27" t="e">
        <f>SUMIF(#REF!,C:C,#REF!)</f>
        <v>#REF!</v>
      </c>
      <c r="K249" s="30" t="e">
        <f>SUMIF(#REF!,C:C,#REF!)</f>
        <v>#REF!</v>
      </c>
      <c r="L249" s="30" t="e">
        <f>SUMIF(#REF!,C:C,#REF!)</f>
        <v>#REF!</v>
      </c>
      <c r="M249" s="29" t="e">
        <f>SUMIF(#REF!,C:C,#REF!)</f>
        <v>#REF!</v>
      </c>
      <c r="N249" s="29"/>
      <c r="O249" s="29"/>
      <c r="P249" s="29"/>
      <c r="Q249" s="29"/>
      <c r="R249" s="22" t="str">
        <f t="shared" si="91"/>
        <v>US5404241086</v>
      </c>
      <c r="S249" s="22" t="str">
        <f t="shared" si="92"/>
        <v>Loews Corp</v>
      </c>
      <c r="T249" s="22" t="str">
        <f t="shared" si="93"/>
        <v>USA</v>
      </c>
      <c r="U249" s="27" t="e">
        <f t="shared" si="94"/>
        <v>#REF!</v>
      </c>
      <c r="V249" s="30" t="e">
        <f t="shared" si="95"/>
        <v>#REF!</v>
      </c>
      <c r="W249" s="30" t="e">
        <f t="shared" si="96"/>
        <v>#REF!</v>
      </c>
      <c r="X249" s="30" t="e">
        <f t="shared" si="97"/>
        <v>#REF!</v>
      </c>
      <c r="Y249" s="31"/>
      <c r="Z249" s="31" t="e">
        <f t="shared" si="98"/>
        <v>#REF!</v>
      </c>
      <c r="AA249" s="31" t="e">
        <f t="shared" si="99"/>
        <v>#REF!</v>
      </c>
      <c r="AB249" s="31" t="e">
        <f t="shared" si="100"/>
        <v>#REF!</v>
      </c>
      <c r="AC249" s="31" t="e">
        <f t="shared" si="101"/>
        <v>#REF!</v>
      </c>
    </row>
    <row r="250" spans="1:29" s="16" customFormat="1">
      <c r="A250" s="22" t="str">
        <f t="shared" si="102"/>
        <v/>
      </c>
      <c r="B250" s="22"/>
      <c r="C250" s="22" t="s">
        <v>900</v>
      </c>
      <c r="D250" s="22" t="s">
        <v>696</v>
      </c>
      <c r="E250" s="22" t="s">
        <v>17</v>
      </c>
      <c r="F250" s="40">
        <v>3901736</v>
      </c>
      <c r="G250" s="41">
        <v>0.18</v>
      </c>
      <c r="H250" s="41">
        <v>0.18</v>
      </c>
      <c r="I250" s="41">
        <v>86.957025880000003</v>
      </c>
      <c r="J250" s="27" t="e">
        <f>SUMIF(#REF!,C:C,#REF!)</f>
        <v>#REF!</v>
      </c>
      <c r="K250" s="30" t="e">
        <f>SUMIF(#REF!,C:C,#REF!)</f>
        <v>#REF!</v>
      </c>
      <c r="L250" s="30" t="e">
        <f>SUMIF(#REF!,C:C,#REF!)</f>
        <v>#REF!</v>
      </c>
      <c r="M250" s="29" t="e">
        <f>SUMIF(#REF!,C:C,#REF!)</f>
        <v>#REF!</v>
      </c>
      <c r="N250" s="29"/>
      <c r="O250" s="29"/>
      <c r="P250" s="29"/>
      <c r="Q250" s="29"/>
      <c r="R250" s="22" t="str">
        <f t="shared" si="91"/>
        <v>AU0000219529</v>
      </c>
      <c r="S250" s="22" t="str">
        <f t="shared" si="92"/>
        <v>Lottery Corp Ltd/The</v>
      </c>
      <c r="T250" s="22" t="str">
        <f t="shared" si="93"/>
        <v>Australien</v>
      </c>
      <c r="U250" s="27" t="e">
        <f t="shared" si="94"/>
        <v>#REF!</v>
      </c>
      <c r="V250" s="30" t="e">
        <f t="shared" si="95"/>
        <v>#REF!</v>
      </c>
      <c r="W250" s="30" t="e">
        <f t="shared" si="96"/>
        <v>#REF!</v>
      </c>
      <c r="X250" s="30" t="e">
        <f t="shared" si="97"/>
        <v>#REF!</v>
      </c>
      <c r="Y250" s="31"/>
      <c r="Z250" s="31" t="e">
        <f t="shared" si="98"/>
        <v>#REF!</v>
      </c>
      <c r="AA250" s="31" t="e">
        <f t="shared" si="99"/>
        <v>#REF!</v>
      </c>
      <c r="AB250" s="31" t="e">
        <f t="shared" si="100"/>
        <v>#REF!</v>
      </c>
      <c r="AC250" s="31" t="e">
        <f t="shared" si="101"/>
        <v>#REF!</v>
      </c>
    </row>
    <row r="251" spans="1:29" s="16" customFormat="1">
      <c r="A251" s="22" t="str">
        <f t="shared" si="102"/>
        <v/>
      </c>
      <c r="B251" s="22"/>
      <c r="C251" s="22" t="s">
        <v>901</v>
      </c>
      <c r="D251" s="22" t="s">
        <v>697</v>
      </c>
      <c r="E251" s="22" t="s">
        <v>4</v>
      </c>
      <c r="F251" s="40">
        <v>53961</v>
      </c>
      <c r="G251" s="41">
        <v>0.09</v>
      </c>
      <c r="H251" s="41">
        <v>0.09</v>
      </c>
      <c r="I251" s="41">
        <v>78.408134810000007</v>
      </c>
      <c r="J251" s="27" t="e">
        <f>SUMIF(#REF!,C:C,#REF!)</f>
        <v>#REF!</v>
      </c>
      <c r="K251" s="30" t="e">
        <f>SUMIF(#REF!,C:C,#REF!)</f>
        <v>#REF!</v>
      </c>
      <c r="L251" s="30" t="e">
        <f>SUMIF(#REF!,C:C,#REF!)</f>
        <v>#REF!</v>
      </c>
      <c r="M251" s="29" t="e">
        <f>SUMIF(#REF!,C:C,#REF!)</f>
        <v>#REF!</v>
      </c>
      <c r="N251" s="29"/>
      <c r="O251" s="29"/>
      <c r="P251" s="29"/>
      <c r="Q251" s="29"/>
      <c r="R251" s="22" t="str">
        <f t="shared" si="91"/>
        <v>US5627501092</v>
      </c>
      <c r="S251" s="22" t="str">
        <f t="shared" si="92"/>
        <v>Manhattan Associates Inc</v>
      </c>
      <c r="T251" s="22" t="str">
        <f t="shared" si="93"/>
        <v>USA</v>
      </c>
      <c r="U251" s="27" t="e">
        <f t="shared" si="94"/>
        <v>#REF!</v>
      </c>
      <c r="V251" s="30" t="e">
        <f t="shared" si="95"/>
        <v>#REF!</v>
      </c>
      <c r="W251" s="30" t="e">
        <f t="shared" si="96"/>
        <v>#REF!</v>
      </c>
      <c r="X251" s="30" t="e">
        <f t="shared" si="97"/>
        <v>#REF!</v>
      </c>
      <c r="Y251" s="31"/>
      <c r="Z251" s="31" t="e">
        <f t="shared" si="98"/>
        <v>#REF!</v>
      </c>
      <c r="AA251" s="31" t="e">
        <f t="shared" si="99"/>
        <v>#REF!</v>
      </c>
      <c r="AB251" s="31" t="e">
        <f t="shared" si="100"/>
        <v>#REF!</v>
      </c>
      <c r="AC251" s="31" t="e">
        <f t="shared" si="101"/>
        <v>#REF!</v>
      </c>
    </row>
    <row r="252" spans="1:29" s="16" customFormat="1">
      <c r="A252" s="22" t="str">
        <f t="shared" si="102"/>
        <v>Manulife Financial Corp</v>
      </c>
      <c r="B252" s="22" t="str">
        <f>LOWER(D252)</f>
        <v>manulife financial corp</v>
      </c>
      <c r="C252" s="22" t="s">
        <v>902</v>
      </c>
      <c r="D252" s="22" t="s">
        <v>698</v>
      </c>
      <c r="E252" s="22" t="s">
        <v>18</v>
      </c>
      <c r="F252" s="40">
        <v>528877</v>
      </c>
      <c r="G252" s="41">
        <v>0.03</v>
      </c>
      <c r="H252" s="41">
        <v>0.03</v>
      </c>
      <c r="I252" s="41">
        <v>79.251384259999995</v>
      </c>
      <c r="J252" s="27" t="e">
        <f>SUMIF(#REF!,C:C,#REF!)</f>
        <v>#REF!</v>
      </c>
      <c r="K252" s="30" t="e">
        <f>SUMIF(#REF!,C:C,#REF!)</f>
        <v>#REF!</v>
      </c>
      <c r="L252" s="30" t="e">
        <f>SUMIF(#REF!,C:C,#REF!)</f>
        <v>#REF!</v>
      </c>
      <c r="M252" s="29" t="e">
        <f>SUMIF(#REF!,C:C,#REF!)</f>
        <v>#REF!</v>
      </c>
      <c r="N252" s="29"/>
      <c r="O252" s="29"/>
      <c r="P252" s="29"/>
      <c r="Q252" s="29"/>
      <c r="R252" s="22" t="str">
        <f t="shared" si="91"/>
        <v>CA56501R1064</v>
      </c>
      <c r="S252" s="22" t="str">
        <f t="shared" si="92"/>
        <v>Manulife Financial Corp</v>
      </c>
      <c r="T252" s="22" t="str">
        <f t="shared" si="93"/>
        <v>Canada</v>
      </c>
      <c r="U252" s="27" t="e">
        <f t="shared" si="94"/>
        <v>#REF!</v>
      </c>
      <c r="V252" s="30" t="e">
        <f t="shared" si="95"/>
        <v>#REF!</v>
      </c>
      <c r="W252" s="30" t="e">
        <f t="shared" si="96"/>
        <v>#REF!</v>
      </c>
      <c r="X252" s="30" t="e">
        <f t="shared" si="97"/>
        <v>#REF!</v>
      </c>
      <c r="Y252" s="31"/>
      <c r="Z252" s="31" t="e">
        <f t="shared" si="98"/>
        <v>#REF!</v>
      </c>
      <c r="AA252" s="31" t="e">
        <f t="shared" si="99"/>
        <v>#REF!</v>
      </c>
      <c r="AB252" s="31" t="e">
        <f t="shared" si="100"/>
        <v>#REF!</v>
      </c>
      <c r="AC252" s="31" t="e">
        <f t="shared" si="101"/>
        <v>#REF!</v>
      </c>
    </row>
    <row r="253" spans="1:29" s="16" customFormat="1">
      <c r="A253" s="22" t="str">
        <f t="shared" si="102"/>
        <v/>
      </c>
      <c r="B253" s="22"/>
      <c r="C253" s="22" t="s">
        <v>381</v>
      </c>
      <c r="D253" s="22" t="s">
        <v>438</v>
      </c>
      <c r="E253" s="22" t="s">
        <v>12</v>
      </c>
      <c r="F253" s="40">
        <v>2537719</v>
      </c>
      <c r="G253" s="41">
        <v>0.08</v>
      </c>
      <c r="H253" s="41">
        <v>0.08</v>
      </c>
      <c r="I253" s="41">
        <v>36.756805829999998</v>
      </c>
      <c r="J253" s="27" t="e">
        <f>SUMIF(#REF!,C:C,#REF!)</f>
        <v>#REF!</v>
      </c>
      <c r="K253" s="30" t="e">
        <f>SUMIF(#REF!,C:C,#REF!)</f>
        <v>#REF!</v>
      </c>
      <c r="L253" s="30" t="e">
        <f>SUMIF(#REF!,C:C,#REF!)</f>
        <v>#REF!</v>
      </c>
      <c r="M253" s="29" t="e">
        <f>SUMIF(#REF!,C:C,#REF!)</f>
        <v>#REF!</v>
      </c>
      <c r="N253" s="29"/>
      <c r="O253" s="29"/>
      <c r="P253" s="29"/>
      <c r="Q253" s="29"/>
      <c r="R253" s="22" t="str">
        <f t="shared" si="91"/>
        <v>ES0124244E34</v>
      </c>
      <c r="S253" s="22" t="str">
        <f t="shared" si="92"/>
        <v>Mapfre SA</v>
      </c>
      <c r="T253" s="22" t="str">
        <f t="shared" si="93"/>
        <v>Spanien</v>
      </c>
      <c r="U253" s="27" t="e">
        <f t="shared" si="94"/>
        <v>#REF!</v>
      </c>
      <c r="V253" s="30" t="e">
        <f t="shared" si="95"/>
        <v>#REF!</v>
      </c>
      <c r="W253" s="30" t="e">
        <f t="shared" si="96"/>
        <v>#REF!</v>
      </c>
      <c r="X253" s="30" t="e">
        <f t="shared" si="97"/>
        <v>#REF!</v>
      </c>
      <c r="Y253" s="31"/>
      <c r="Z253" s="31" t="e">
        <f t="shared" si="98"/>
        <v>#REF!</v>
      </c>
      <c r="AA253" s="31" t="e">
        <f t="shared" si="99"/>
        <v>#REF!</v>
      </c>
      <c r="AB253" s="31" t="e">
        <f t="shared" si="100"/>
        <v>#REF!</v>
      </c>
      <c r="AC253" s="31" t="e">
        <f t="shared" si="101"/>
        <v>#REF!</v>
      </c>
    </row>
    <row r="254" spans="1:29" s="16" customFormat="1">
      <c r="A254" s="22" t="str">
        <f t="shared" si="102"/>
        <v/>
      </c>
      <c r="B254" s="22"/>
      <c r="C254" s="22" t="s">
        <v>903</v>
      </c>
      <c r="D254" s="22" t="s">
        <v>699</v>
      </c>
      <c r="E254" s="22" t="s">
        <v>4</v>
      </c>
      <c r="F254" s="40">
        <v>77925</v>
      </c>
      <c r="G254" s="41">
        <v>0.02</v>
      </c>
      <c r="H254" s="41">
        <v>0.02</v>
      </c>
      <c r="I254" s="41">
        <v>78.017206889999997</v>
      </c>
      <c r="J254" s="27" t="e">
        <f>SUMIF(#REF!,C:C,#REF!)</f>
        <v>#REF!</v>
      </c>
      <c r="K254" s="30" t="e">
        <f>SUMIF(#REF!,C:C,#REF!)</f>
        <v>#REF!</v>
      </c>
      <c r="L254" s="30" t="e">
        <f>SUMIF(#REF!,C:C,#REF!)</f>
        <v>#REF!</v>
      </c>
      <c r="M254" s="29" t="e">
        <f>SUMIF(#REF!,C:C,#REF!)</f>
        <v>#REF!</v>
      </c>
      <c r="N254" s="29"/>
      <c r="O254" s="29"/>
      <c r="P254" s="29"/>
      <c r="Q254" s="29"/>
      <c r="R254" s="22" t="str">
        <f t="shared" si="91"/>
        <v>US56585A1025</v>
      </c>
      <c r="S254" s="22" t="str">
        <f t="shared" si="92"/>
        <v>Marathon Petroleum Corp</v>
      </c>
      <c r="T254" s="22" t="str">
        <f t="shared" si="93"/>
        <v>USA</v>
      </c>
      <c r="U254" s="27" t="e">
        <f t="shared" si="94"/>
        <v>#REF!</v>
      </c>
      <c r="V254" s="30" t="e">
        <f t="shared" si="95"/>
        <v>#REF!</v>
      </c>
      <c r="W254" s="30" t="e">
        <f t="shared" si="96"/>
        <v>#REF!</v>
      </c>
      <c r="X254" s="30" t="e">
        <f t="shared" si="97"/>
        <v>#REF!</v>
      </c>
      <c r="Y254" s="31"/>
      <c r="Z254" s="31" t="e">
        <f t="shared" si="98"/>
        <v>#REF!</v>
      </c>
      <c r="AA254" s="31" t="e">
        <f t="shared" si="99"/>
        <v>#REF!</v>
      </c>
      <c r="AB254" s="31" t="e">
        <f t="shared" si="100"/>
        <v>#REF!</v>
      </c>
      <c r="AC254" s="31" t="e">
        <f t="shared" si="101"/>
        <v>#REF!</v>
      </c>
    </row>
    <row r="255" spans="1:29" s="16" customFormat="1">
      <c r="A255" s="22" t="str">
        <f t="shared" si="102"/>
        <v/>
      </c>
      <c r="B255" s="22"/>
      <c r="C255" s="22" t="s">
        <v>904</v>
      </c>
      <c r="D255" s="22" t="s">
        <v>700</v>
      </c>
      <c r="E255" s="22" t="s">
        <v>20</v>
      </c>
      <c r="F255" s="40">
        <v>3109194</v>
      </c>
      <c r="G255" s="41">
        <v>0.16</v>
      </c>
      <c r="H255" s="41">
        <v>0.16</v>
      </c>
      <c r="I255" s="41">
        <v>72.858921069999994</v>
      </c>
      <c r="J255" s="27" t="e">
        <f>SUMIF(#REF!,C:C,#REF!)</f>
        <v>#REF!</v>
      </c>
      <c r="K255" s="30" t="e">
        <f>SUMIF(#REF!,C:C,#REF!)</f>
        <v>#REF!</v>
      </c>
      <c r="L255" s="30" t="e">
        <f>SUMIF(#REF!,C:C,#REF!)</f>
        <v>#REF!</v>
      </c>
      <c r="M255" s="29" t="e">
        <f>SUMIF(#REF!,C:C,#REF!)</f>
        <v>#REF!</v>
      </c>
      <c r="N255" s="29"/>
      <c r="O255" s="29"/>
      <c r="P255" s="29"/>
      <c r="Q255" s="29"/>
      <c r="R255" s="22" t="str">
        <f t="shared" si="91"/>
        <v>GB0031274896</v>
      </c>
      <c r="S255" s="22" t="str">
        <f t="shared" si="92"/>
        <v>Marks &amp; Spencer Group PLC</v>
      </c>
      <c r="T255" s="22" t="str">
        <f t="shared" si="93"/>
        <v>Storbritannien</v>
      </c>
      <c r="U255" s="27" t="e">
        <f t="shared" si="94"/>
        <v>#REF!</v>
      </c>
      <c r="V255" s="30" t="e">
        <f t="shared" si="95"/>
        <v>#REF!</v>
      </c>
      <c r="W255" s="30" t="e">
        <f t="shared" si="96"/>
        <v>#REF!</v>
      </c>
      <c r="X255" s="30" t="e">
        <f t="shared" si="97"/>
        <v>#REF!</v>
      </c>
      <c r="Y255" s="31"/>
      <c r="Z255" s="31" t="e">
        <f t="shared" si="98"/>
        <v>#REF!</v>
      </c>
      <c r="AA255" s="31" t="e">
        <f t="shared" si="99"/>
        <v>#REF!</v>
      </c>
      <c r="AB255" s="31" t="e">
        <f t="shared" si="100"/>
        <v>#REF!</v>
      </c>
      <c r="AC255" s="31" t="e">
        <f t="shared" si="101"/>
        <v>#REF!</v>
      </c>
    </row>
    <row r="256" spans="1:29" s="16" customFormat="1">
      <c r="A256" s="22" t="str">
        <f t="shared" si="102"/>
        <v/>
      </c>
      <c r="B256" s="22"/>
      <c r="C256" s="22" t="s">
        <v>266</v>
      </c>
      <c r="D256" s="22" t="s">
        <v>308</v>
      </c>
      <c r="E256" s="22" t="s">
        <v>4</v>
      </c>
      <c r="F256" s="40">
        <v>61957</v>
      </c>
      <c r="G256" s="41">
        <v>0.01</v>
      </c>
      <c r="H256" s="41">
        <v>0.01</v>
      </c>
      <c r="I256" s="41">
        <v>79.218679390000005</v>
      </c>
      <c r="J256" s="27" t="e">
        <f>SUMIF(#REF!,C:C,#REF!)</f>
        <v>#REF!</v>
      </c>
      <c r="K256" s="30" t="e">
        <f>SUMIF(#REF!,C:C,#REF!)</f>
        <v>#REF!</v>
      </c>
      <c r="L256" s="30" t="e">
        <f>SUMIF(#REF!,C:C,#REF!)</f>
        <v>#REF!</v>
      </c>
      <c r="M256" s="29" t="e">
        <f>SUMIF(#REF!,C:C,#REF!)</f>
        <v>#REF!</v>
      </c>
      <c r="N256" s="29"/>
      <c r="O256" s="29"/>
      <c r="P256" s="29"/>
      <c r="Q256" s="29"/>
      <c r="R256" s="22" t="str">
        <f t="shared" ref="R256:R329" si="103">C256</f>
        <v>US5717481023</v>
      </c>
      <c r="S256" s="22" t="str">
        <f t="shared" ref="S256:S329" si="104">D256</f>
        <v>Marsh &amp; McLennan Cos Inc</v>
      </c>
      <c r="T256" s="22" t="str">
        <f t="shared" ref="T256:T330" si="105">E256</f>
        <v>USA</v>
      </c>
      <c r="U256" s="27" t="e">
        <f t="shared" ref="U256:U329" si="106">F256+J256+N256</f>
        <v>#REF!</v>
      </c>
      <c r="V256" s="30" t="e">
        <f t="shared" ref="V256:V329" si="107">G256+K256+O256</f>
        <v>#REF!</v>
      </c>
      <c r="W256" s="30" t="e">
        <f t="shared" ref="W256:W329" si="108">H256+L256+P256</f>
        <v>#REF!</v>
      </c>
      <c r="X256" s="30" t="e">
        <f t="shared" ref="X256:X329" si="109">I256+M256+Q256</f>
        <v>#REF!</v>
      </c>
      <c r="Y256" s="31"/>
      <c r="Z256" s="31" t="e">
        <f t="shared" si="98"/>
        <v>#REF!</v>
      </c>
      <c r="AA256" s="31" t="e">
        <f t="shared" si="99"/>
        <v>#REF!</v>
      </c>
      <c r="AB256" s="31" t="e">
        <f t="shared" si="100"/>
        <v>#REF!</v>
      </c>
      <c r="AC256" s="31" t="e">
        <f t="shared" si="101"/>
        <v>#REF!</v>
      </c>
    </row>
    <row r="257" spans="1:29" s="16" customFormat="1">
      <c r="A257" s="22" t="str">
        <f t="shared" si="102"/>
        <v/>
      </c>
      <c r="B257" s="22"/>
      <c r="C257" s="22" t="s">
        <v>905</v>
      </c>
      <c r="D257" s="22" t="s">
        <v>701</v>
      </c>
      <c r="E257" s="22" t="s">
        <v>4</v>
      </c>
      <c r="F257" s="40">
        <v>23377</v>
      </c>
      <c r="G257" s="41">
        <v>0.04</v>
      </c>
      <c r="H257" s="41">
        <v>0.04</v>
      </c>
      <c r="I257" s="41">
        <v>78.705983119999999</v>
      </c>
      <c r="J257" s="27" t="e">
        <f>SUMIF(#REF!,C:C,#REF!)</f>
        <v>#REF!</v>
      </c>
      <c r="K257" s="30" t="e">
        <f>SUMIF(#REF!,C:C,#REF!)</f>
        <v>#REF!</v>
      </c>
      <c r="L257" s="30" t="e">
        <f>SUMIF(#REF!,C:C,#REF!)</f>
        <v>#REF!</v>
      </c>
      <c r="M257" s="29" t="e">
        <f>SUMIF(#REF!,C:C,#REF!)</f>
        <v>#REF!</v>
      </c>
      <c r="N257" s="29"/>
      <c r="O257" s="29"/>
      <c r="P257" s="29"/>
      <c r="Q257" s="29"/>
      <c r="R257" s="22" t="str">
        <f t="shared" si="103"/>
        <v>US5732841060</v>
      </c>
      <c r="S257" s="22" t="str">
        <f t="shared" si="104"/>
        <v>Martin Marietta Materials Inc</v>
      </c>
      <c r="T257" s="22" t="str">
        <f t="shared" si="105"/>
        <v>USA</v>
      </c>
      <c r="U257" s="27" t="e">
        <f t="shared" si="106"/>
        <v>#REF!</v>
      </c>
      <c r="V257" s="30" t="e">
        <f t="shared" si="107"/>
        <v>#REF!</v>
      </c>
      <c r="W257" s="30" t="e">
        <f t="shared" si="108"/>
        <v>#REF!</v>
      </c>
      <c r="X257" s="30" t="e">
        <f t="shared" si="109"/>
        <v>#REF!</v>
      </c>
      <c r="Y257" s="31"/>
      <c r="Z257" s="31" t="e">
        <f t="shared" si="98"/>
        <v>#REF!</v>
      </c>
      <c r="AA257" s="31" t="e">
        <f t="shared" si="99"/>
        <v>#REF!</v>
      </c>
      <c r="AB257" s="31" t="e">
        <f t="shared" si="100"/>
        <v>#REF!</v>
      </c>
      <c r="AC257" s="31" t="e">
        <f t="shared" si="101"/>
        <v>#REF!</v>
      </c>
    </row>
    <row r="258" spans="1:29" s="16" customFormat="1">
      <c r="A258" s="22" t="str">
        <f t="shared" si="102"/>
        <v/>
      </c>
      <c r="B258" s="22"/>
      <c r="C258" s="22" t="s">
        <v>267</v>
      </c>
      <c r="D258" s="22" t="s">
        <v>309</v>
      </c>
      <c r="E258" s="22" t="s">
        <v>16</v>
      </c>
      <c r="F258" s="40">
        <v>495800</v>
      </c>
      <c r="G258" s="41">
        <v>0.03</v>
      </c>
      <c r="H258" s="41">
        <v>0.03</v>
      </c>
      <c r="I258" s="41">
        <v>52.887783990000003</v>
      </c>
      <c r="J258" s="27" t="e">
        <f>SUMIF(#REF!,C:C,#REF!)</f>
        <v>#REF!</v>
      </c>
      <c r="K258" s="30" t="e">
        <f>SUMIF(#REF!,C:C,#REF!)</f>
        <v>#REF!</v>
      </c>
      <c r="L258" s="30" t="e">
        <f>SUMIF(#REF!,C:C,#REF!)</f>
        <v>#REF!</v>
      </c>
      <c r="M258" s="29" t="e">
        <f>SUMIF(#REF!,C:C,#REF!)</f>
        <v>#REF!</v>
      </c>
      <c r="N258" s="29"/>
      <c r="O258" s="29"/>
      <c r="P258" s="29"/>
      <c r="Q258" s="29"/>
      <c r="R258" s="22" t="str">
        <f t="shared" si="103"/>
        <v>JP3877600001</v>
      </c>
      <c r="S258" s="22" t="str">
        <f t="shared" si="104"/>
        <v>Marubeni Corp</v>
      </c>
      <c r="T258" s="22" t="str">
        <f t="shared" si="105"/>
        <v>Japan</v>
      </c>
      <c r="U258" s="27" t="e">
        <f t="shared" si="106"/>
        <v>#REF!</v>
      </c>
      <c r="V258" s="30" t="e">
        <f t="shared" si="107"/>
        <v>#REF!</v>
      </c>
      <c r="W258" s="30" t="e">
        <f t="shared" si="108"/>
        <v>#REF!</v>
      </c>
      <c r="X258" s="30" t="e">
        <f t="shared" si="109"/>
        <v>#REF!</v>
      </c>
      <c r="Y258" s="31"/>
      <c r="Z258" s="31" t="e">
        <f t="shared" si="98"/>
        <v>#REF!</v>
      </c>
      <c r="AA258" s="31" t="e">
        <f t="shared" si="99"/>
        <v>#REF!</v>
      </c>
      <c r="AB258" s="31" t="e">
        <f t="shared" si="100"/>
        <v>#REF!</v>
      </c>
      <c r="AC258" s="31" t="e">
        <f t="shared" si="101"/>
        <v>#REF!</v>
      </c>
    </row>
    <row r="259" spans="1:29" s="16" customFormat="1">
      <c r="A259" s="22" t="str">
        <f t="shared" si="102"/>
        <v/>
      </c>
      <c r="B259" s="22"/>
      <c r="C259" s="22" t="s">
        <v>101</v>
      </c>
      <c r="D259" s="22" t="s">
        <v>102</v>
      </c>
      <c r="E259" s="22" t="s">
        <v>4</v>
      </c>
      <c r="F259" s="40">
        <v>27522</v>
      </c>
      <c r="G259" s="41">
        <v>0</v>
      </c>
      <c r="H259" s="41">
        <v>0</v>
      </c>
      <c r="I259" s="41">
        <v>79.21473451</v>
      </c>
      <c r="J259" s="27" t="e">
        <f>SUMIF(#REF!,C:C,#REF!)</f>
        <v>#REF!</v>
      </c>
      <c r="K259" s="30" t="e">
        <f>SUMIF(#REF!,C:C,#REF!)</f>
        <v>#REF!</v>
      </c>
      <c r="L259" s="30" t="e">
        <f>SUMIF(#REF!,C:C,#REF!)</f>
        <v>#REF!</v>
      </c>
      <c r="M259" s="29" t="e">
        <f>SUMIF(#REF!,C:C,#REF!)</f>
        <v>#REF!</v>
      </c>
      <c r="N259" s="29"/>
      <c r="O259" s="29"/>
      <c r="P259" s="29"/>
      <c r="Q259" s="29"/>
      <c r="R259" s="22" t="str">
        <f t="shared" si="103"/>
        <v>US57636Q1040</v>
      </c>
      <c r="S259" s="22" t="str">
        <f t="shared" si="104"/>
        <v>Mastercard Inc</v>
      </c>
      <c r="T259" s="22" t="str">
        <f t="shared" si="105"/>
        <v>USA</v>
      </c>
      <c r="U259" s="27" t="e">
        <f t="shared" si="106"/>
        <v>#REF!</v>
      </c>
      <c r="V259" s="30" t="e">
        <f t="shared" si="107"/>
        <v>#REF!</v>
      </c>
      <c r="W259" s="30" t="e">
        <f t="shared" si="108"/>
        <v>#REF!</v>
      </c>
      <c r="X259" s="30" t="e">
        <f t="shared" si="109"/>
        <v>#REF!</v>
      </c>
      <c r="Y259" s="31"/>
      <c r="Z259" s="31" t="e">
        <f t="shared" si="98"/>
        <v>#REF!</v>
      </c>
      <c r="AA259" s="31" t="e">
        <f t="shared" si="99"/>
        <v>#REF!</v>
      </c>
      <c r="AB259" s="31" t="e">
        <f t="shared" si="100"/>
        <v>#REF!</v>
      </c>
      <c r="AC259" s="31" t="e">
        <f t="shared" si="101"/>
        <v>#REF!</v>
      </c>
    </row>
    <row r="260" spans="1:29" s="16" customFormat="1">
      <c r="A260" s="22" t="str">
        <f t="shared" si="102"/>
        <v/>
      </c>
      <c r="B260" s="22"/>
      <c r="C260" s="22" t="s">
        <v>494</v>
      </c>
      <c r="D260" s="22" t="s">
        <v>547</v>
      </c>
      <c r="E260" s="22" t="s">
        <v>16</v>
      </c>
      <c r="F260" s="40">
        <v>712500</v>
      </c>
      <c r="G260" s="41">
        <v>0.11</v>
      </c>
      <c r="H260" s="41">
        <v>0.11</v>
      </c>
      <c r="I260" s="41">
        <v>51.959329330000003</v>
      </c>
      <c r="J260" s="27" t="e">
        <f>SUMIF(#REF!,C:C,#REF!)</f>
        <v>#REF!</v>
      </c>
      <c r="K260" s="30" t="e">
        <f>SUMIF(#REF!,C:C,#REF!)</f>
        <v>#REF!</v>
      </c>
      <c r="L260" s="30" t="e">
        <f>SUMIF(#REF!,C:C,#REF!)</f>
        <v>#REF!</v>
      </c>
      <c r="M260" s="29" t="e">
        <f>SUMIF(#REF!,C:C,#REF!)</f>
        <v>#REF!</v>
      </c>
      <c r="N260" s="29"/>
      <c r="O260" s="29"/>
      <c r="P260" s="29"/>
      <c r="Q260" s="29"/>
      <c r="R260" s="22" t="str">
        <f t="shared" si="103"/>
        <v>JP3868400007</v>
      </c>
      <c r="S260" s="22" t="str">
        <f t="shared" si="104"/>
        <v>Mazda Motor Corp</v>
      </c>
      <c r="T260" s="22" t="str">
        <f t="shared" si="105"/>
        <v>Japan</v>
      </c>
      <c r="U260" s="27" t="e">
        <f t="shared" si="106"/>
        <v>#REF!</v>
      </c>
      <c r="V260" s="30" t="e">
        <f t="shared" si="107"/>
        <v>#REF!</v>
      </c>
      <c r="W260" s="30" t="e">
        <f t="shared" si="108"/>
        <v>#REF!</v>
      </c>
      <c r="X260" s="30" t="e">
        <f t="shared" si="109"/>
        <v>#REF!</v>
      </c>
      <c r="Y260" s="31"/>
      <c r="Z260" s="31" t="e">
        <f t="shared" si="98"/>
        <v>#REF!</v>
      </c>
      <c r="AA260" s="31" t="e">
        <f t="shared" si="99"/>
        <v>#REF!</v>
      </c>
      <c r="AB260" s="31" t="e">
        <f t="shared" si="100"/>
        <v>#REF!</v>
      </c>
      <c r="AC260" s="31" t="e">
        <f t="shared" si="101"/>
        <v>#REF!</v>
      </c>
    </row>
    <row r="261" spans="1:29" s="16" customFormat="1">
      <c r="A261" s="22" t="str">
        <f t="shared" si="102"/>
        <v/>
      </c>
      <c r="B261" s="22"/>
      <c r="C261" s="22" t="s">
        <v>223</v>
      </c>
      <c r="D261" s="22" t="s">
        <v>234</v>
      </c>
      <c r="E261" s="22" t="s">
        <v>4</v>
      </c>
      <c r="F261" s="40">
        <v>39652</v>
      </c>
      <c r="G261" s="41">
        <v>0.01</v>
      </c>
      <c r="H261" s="41">
        <v>0.01</v>
      </c>
      <c r="I261" s="41">
        <v>79.341645760000006</v>
      </c>
      <c r="J261" s="27" t="e">
        <f>SUMIF(#REF!,C:C,#REF!)</f>
        <v>#REF!</v>
      </c>
      <c r="K261" s="30" t="e">
        <f>SUMIF(#REF!,C:C,#REF!)</f>
        <v>#REF!</v>
      </c>
      <c r="L261" s="30" t="e">
        <f>SUMIF(#REF!,C:C,#REF!)</f>
        <v>#REF!</v>
      </c>
      <c r="M261" s="29" t="e">
        <f>SUMIF(#REF!,C:C,#REF!)</f>
        <v>#REF!</v>
      </c>
      <c r="N261" s="29"/>
      <c r="O261" s="29"/>
      <c r="P261" s="29"/>
      <c r="Q261" s="29"/>
      <c r="R261" s="22" t="str">
        <f t="shared" si="103"/>
        <v>US5801351017</v>
      </c>
      <c r="S261" s="22" t="str">
        <f t="shared" si="104"/>
        <v>McDonald's Corp</v>
      </c>
      <c r="T261" s="22" t="str">
        <f t="shared" si="105"/>
        <v>USA</v>
      </c>
      <c r="U261" s="27" t="e">
        <f t="shared" si="106"/>
        <v>#REF!</v>
      </c>
      <c r="V261" s="30" t="e">
        <f t="shared" si="107"/>
        <v>#REF!</v>
      </c>
      <c r="W261" s="30" t="e">
        <f t="shared" si="108"/>
        <v>#REF!</v>
      </c>
      <c r="X261" s="30" t="e">
        <f t="shared" si="109"/>
        <v>#REF!</v>
      </c>
      <c r="Y261" s="31"/>
      <c r="Z261" s="31" t="e">
        <f t="shared" si="98"/>
        <v>#REF!</v>
      </c>
      <c r="AA261" s="31" t="e">
        <f t="shared" si="99"/>
        <v>#REF!</v>
      </c>
      <c r="AB261" s="31" t="e">
        <f t="shared" si="100"/>
        <v>#REF!</v>
      </c>
      <c r="AC261" s="31" t="e">
        <f t="shared" si="101"/>
        <v>#REF!</v>
      </c>
    </row>
    <row r="262" spans="1:29" s="16" customFormat="1">
      <c r="A262" s="22" t="str">
        <f t="shared" si="102"/>
        <v/>
      </c>
      <c r="B262" s="22"/>
      <c r="C262" s="22" t="s">
        <v>177</v>
      </c>
      <c r="D262" s="22" t="s">
        <v>209</v>
      </c>
      <c r="E262" s="22" t="s">
        <v>16</v>
      </c>
      <c r="F262" s="40">
        <v>181100</v>
      </c>
      <c r="G262" s="41">
        <v>0.13999999999999999</v>
      </c>
      <c r="H262" s="41">
        <v>0.13999999999999999</v>
      </c>
      <c r="I262" s="41">
        <v>52.965840710000002</v>
      </c>
      <c r="J262" s="27" t="e">
        <f>SUMIF(#REF!,C:C,#REF!)</f>
        <v>#REF!</v>
      </c>
      <c r="K262" s="30" t="e">
        <f>SUMIF(#REF!,C:C,#REF!)</f>
        <v>#REF!</v>
      </c>
      <c r="L262" s="30" t="e">
        <f>SUMIF(#REF!,C:C,#REF!)</f>
        <v>#REF!</v>
      </c>
      <c r="M262" s="29" t="e">
        <f>SUMIF(#REF!,C:C,#REF!)</f>
        <v>#REF!</v>
      </c>
      <c r="N262" s="29"/>
      <c r="O262" s="29"/>
      <c r="P262" s="29"/>
      <c r="Q262" s="29"/>
      <c r="R262" s="22" t="str">
        <f t="shared" si="103"/>
        <v>JP3750500005</v>
      </c>
      <c r="S262" s="22" t="str">
        <f t="shared" si="104"/>
        <v>McDonald's Holdings Co Japan Ltd</v>
      </c>
      <c r="T262" s="22" t="str">
        <f t="shared" si="105"/>
        <v>Japan</v>
      </c>
      <c r="U262" s="27" t="e">
        <f t="shared" si="106"/>
        <v>#REF!</v>
      </c>
      <c r="V262" s="30" t="e">
        <f t="shared" si="107"/>
        <v>#REF!</v>
      </c>
      <c r="W262" s="30" t="e">
        <f t="shared" si="108"/>
        <v>#REF!</v>
      </c>
      <c r="X262" s="30" t="e">
        <f t="shared" si="109"/>
        <v>#REF!</v>
      </c>
      <c r="Y262" s="31"/>
      <c r="Z262" s="31" t="e">
        <f t="shared" si="98"/>
        <v>#REF!</v>
      </c>
      <c r="AA262" s="31" t="e">
        <f t="shared" si="99"/>
        <v>#REF!</v>
      </c>
      <c r="AB262" s="31" t="e">
        <f t="shared" si="100"/>
        <v>#REF!</v>
      </c>
      <c r="AC262" s="31" t="e">
        <f t="shared" si="101"/>
        <v>#REF!</v>
      </c>
    </row>
    <row r="263" spans="1:29" s="16" customFormat="1">
      <c r="A263" s="22" t="str">
        <f t="shared" si="102"/>
        <v/>
      </c>
      <c r="B263" s="22"/>
      <c r="C263" s="22" t="s">
        <v>906</v>
      </c>
      <c r="D263" s="22" t="s">
        <v>702</v>
      </c>
      <c r="E263" s="22" t="s">
        <v>17</v>
      </c>
      <c r="F263" s="40">
        <v>5257425</v>
      </c>
      <c r="G263" s="41">
        <v>0.19</v>
      </c>
      <c r="H263" s="41">
        <v>0.19</v>
      </c>
      <c r="I263" s="41">
        <v>86.183577749999998</v>
      </c>
      <c r="J263" s="27" t="e">
        <f>SUMIF(#REF!,C:C,#REF!)</f>
        <v>#REF!</v>
      </c>
      <c r="K263" s="30" t="e">
        <f>SUMIF(#REF!,C:C,#REF!)</f>
        <v>#REF!</v>
      </c>
      <c r="L263" s="30" t="e">
        <f>SUMIF(#REF!,C:C,#REF!)</f>
        <v>#REF!</v>
      </c>
      <c r="M263" s="29" t="e">
        <f>SUMIF(#REF!,C:C,#REF!)</f>
        <v>#REF!</v>
      </c>
      <c r="N263" s="29"/>
      <c r="O263" s="29"/>
      <c r="P263" s="29"/>
      <c r="Q263" s="29"/>
      <c r="R263" s="22" t="str">
        <f t="shared" si="103"/>
        <v>AU000000MPL3</v>
      </c>
      <c r="S263" s="22" t="str">
        <f t="shared" si="104"/>
        <v>Medibank Pvt Ltd</v>
      </c>
      <c r="T263" s="22" t="str">
        <f t="shared" si="105"/>
        <v>Australien</v>
      </c>
      <c r="U263" s="27" t="e">
        <f t="shared" si="106"/>
        <v>#REF!</v>
      </c>
      <c r="V263" s="30" t="e">
        <f t="shared" si="107"/>
        <v>#REF!</v>
      </c>
      <c r="W263" s="30" t="e">
        <f t="shared" si="108"/>
        <v>#REF!</v>
      </c>
      <c r="X263" s="30" t="e">
        <f t="shared" si="109"/>
        <v>#REF!</v>
      </c>
      <c r="Y263" s="31"/>
      <c r="Z263" s="31" t="e">
        <f t="shared" si="98"/>
        <v>#REF!</v>
      </c>
      <c r="AA263" s="31" t="e">
        <f t="shared" si="99"/>
        <v>#REF!</v>
      </c>
      <c r="AB263" s="31" t="e">
        <f t="shared" si="100"/>
        <v>#REF!</v>
      </c>
      <c r="AC263" s="31" t="e">
        <f t="shared" si="101"/>
        <v>#REF!</v>
      </c>
    </row>
    <row r="264" spans="1:29" s="16" customFormat="1">
      <c r="A264" s="22" t="str">
        <f t="shared" si="102"/>
        <v/>
      </c>
      <c r="B264" s="22"/>
      <c r="C264" s="22" t="s">
        <v>131</v>
      </c>
      <c r="D264" s="22" t="s">
        <v>47</v>
      </c>
      <c r="E264" s="22" t="s">
        <v>78</v>
      </c>
      <c r="F264" s="40">
        <v>581583</v>
      </c>
      <c r="G264" s="41">
        <v>6.9999999999999993E-2</v>
      </c>
      <c r="H264" s="41">
        <v>6.9999999999999993E-2</v>
      </c>
      <c r="I264" s="41">
        <v>8.7882822899999997</v>
      </c>
      <c r="J264" s="27" t="e">
        <f>SUMIF(#REF!,C:C,#REF!)</f>
        <v>#REF!</v>
      </c>
      <c r="K264" s="30" t="e">
        <f>SUMIF(#REF!,C:C,#REF!)</f>
        <v>#REF!</v>
      </c>
      <c r="L264" s="30" t="e">
        <f>SUMIF(#REF!,C:C,#REF!)</f>
        <v>#REF!</v>
      </c>
      <c r="M264" s="29" t="e">
        <f>SUMIF(#REF!,C:C,#REF!)</f>
        <v>#REF!</v>
      </c>
      <c r="N264" s="29"/>
      <c r="O264" s="29"/>
      <c r="P264" s="29"/>
      <c r="Q264" s="29"/>
      <c r="R264" s="22" t="str">
        <f t="shared" si="103"/>
        <v>MX01ME090003</v>
      </c>
      <c r="S264" s="22" t="str">
        <f t="shared" si="104"/>
        <v>Megacable Holdings SAB de CV</v>
      </c>
      <c r="T264" s="22" t="str">
        <f t="shared" si="105"/>
        <v>Mexico</v>
      </c>
      <c r="U264" s="27" t="e">
        <f t="shared" si="106"/>
        <v>#REF!</v>
      </c>
      <c r="V264" s="30" t="e">
        <f t="shared" si="107"/>
        <v>#REF!</v>
      </c>
      <c r="W264" s="30" t="e">
        <f t="shared" si="108"/>
        <v>#REF!</v>
      </c>
      <c r="X264" s="30" t="e">
        <f t="shared" si="109"/>
        <v>#REF!</v>
      </c>
      <c r="Y264" s="31"/>
      <c r="Z264" s="31" t="e">
        <f t="shared" si="98"/>
        <v>#REF!</v>
      </c>
      <c r="AA264" s="31" t="e">
        <f t="shared" si="99"/>
        <v>#REF!</v>
      </c>
      <c r="AB264" s="31" t="e">
        <f t="shared" si="100"/>
        <v>#REF!</v>
      </c>
      <c r="AC264" s="31" t="e">
        <f t="shared" si="101"/>
        <v>#REF!</v>
      </c>
    </row>
    <row r="265" spans="1:29" s="16" customFormat="1">
      <c r="A265" s="22" t="str">
        <f t="shared" si="102"/>
        <v/>
      </c>
      <c r="B265" s="22"/>
      <c r="C265" s="22" t="s">
        <v>907</v>
      </c>
      <c r="D265" s="22" t="s">
        <v>703</v>
      </c>
      <c r="E265" s="22" t="s">
        <v>218</v>
      </c>
      <c r="F265" s="40">
        <v>1483000</v>
      </c>
      <c r="G265" s="41">
        <v>0.05</v>
      </c>
      <c r="H265" s="41">
        <v>0.05</v>
      </c>
      <c r="I265" s="41">
        <v>13.47597391</v>
      </c>
      <c r="J265" s="27" t="e">
        <f>SUMIF(#REF!,C:C,#REF!)</f>
        <v>#REF!</v>
      </c>
      <c r="K265" s="30" t="e">
        <f>SUMIF(#REF!,C:C,#REF!)</f>
        <v>#REF!</v>
      </c>
      <c r="L265" s="30" t="e">
        <f>SUMIF(#REF!,C:C,#REF!)</f>
        <v>#REF!</v>
      </c>
      <c r="M265" s="29" t="e">
        <f>SUMIF(#REF!,C:C,#REF!)</f>
        <v>#REF!</v>
      </c>
      <c r="N265" s="29"/>
      <c r="O265" s="29"/>
      <c r="P265" s="29"/>
      <c r="Q265" s="29"/>
      <c r="R265" s="22" t="str">
        <f t="shared" si="103"/>
        <v>CNE000000HP9</v>
      </c>
      <c r="S265" s="22" t="str">
        <f t="shared" si="104"/>
        <v>Meihua Holdings Group Co Ltd</v>
      </c>
      <c r="T265" s="22" t="str">
        <f t="shared" si="105"/>
        <v>Kina</v>
      </c>
      <c r="U265" s="27" t="e">
        <f t="shared" si="106"/>
        <v>#REF!</v>
      </c>
      <c r="V265" s="30" t="e">
        <f t="shared" si="107"/>
        <v>#REF!</v>
      </c>
      <c r="W265" s="30" t="e">
        <f t="shared" si="108"/>
        <v>#REF!</v>
      </c>
      <c r="X265" s="30" t="e">
        <f t="shared" si="109"/>
        <v>#REF!</v>
      </c>
      <c r="Y265" s="31"/>
      <c r="Z265" s="31" t="e">
        <f t="shared" si="98"/>
        <v>#REF!</v>
      </c>
      <c r="AA265" s="31" t="e">
        <f t="shared" si="99"/>
        <v>#REF!</v>
      </c>
      <c r="AB265" s="31" t="e">
        <f t="shared" si="100"/>
        <v>#REF!</v>
      </c>
      <c r="AC265" s="31" t="e">
        <f t="shared" si="101"/>
        <v>#REF!</v>
      </c>
    </row>
    <row r="266" spans="1:29" s="16" customFormat="1">
      <c r="A266" s="22" t="str">
        <f t="shared" si="102"/>
        <v/>
      </c>
      <c r="B266" s="22"/>
      <c r="C266" s="22" t="s">
        <v>249</v>
      </c>
      <c r="D266" s="22" t="s">
        <v>704</v>
      </c>
      <c r="E266" s="22" t="s">
        <v>9</v>
      </c>
      <c r="F266" s="40">
        <v>154523</v>
      </c>
      <c r="G266" s="41">
        <v>0.01</v>
      </c>
      <c r="H266" s="41">
        <v>0.01</v>
      </c>
      <c r="I266" s="41">
        <v>72.051309320000001</v>
      </c>
      <c r="J266" s="27" t="e">
        <f>SUMIF(#REF!,C:C,#REF!)</f>
        <v>#REF!</v>
      </c>
      <c r="K266" s="30" t="e">
        <f>SUMIF(#REF!,C:C,#REF!)</f>
        <v>#REF!</v>
      </c>
      <c r="L266" s="30" t="e">
        <f>SUMIF(#REF!,C:C,#REF!)</f>
        <v>#REF!</v>
      </c>
      <c r="M266" s="29" t="e">
        <f>SUMIF(#REF!,C:C,#REF!)</f>
        <v>#REF!</v>
      </c>
      <c r="N266" s="29"/>
      <c r="O266" s="29"/>
      <c r="P266" s="29"/>
      <c r="Q266" s="29"/>
      <c r="R266" s="22" t="str">
        <f t="shared" si="103"/>
        <v/>
      </c>
      <c r="S266" s="22" t="str">
        <f t="shared" si="104"/>
        <v>Mercedes-Benz Group AG</v>
      </c>
      <c r="T266" s="22" t="str">
        <f t="shared" si="105"/>
        <v>Tyskland</v>
      </c>
      <c r="U266" s="27" t="e">
        <f t="shared" si="106"/>
        <v>#REF!</v>
      </c>
      <c r="V266" s="30" t="e">
        <f t="shared" si="107"/>
        <v>#REF!</v>
      </c>
      <c r="W266" s="30" t="e">
        <f t="shared" si="108"/>
        <v>#REF!</v>
      </c>
      <c r="X266" s="30" t="e">
        <f t="shared" si="109"/>
        <v>#REF!</v>
      </c>
      <c r="Y266" s="31"/>
      <c r="Z266" s="31" t="e">
        <f t="shared" si="98"/>
        <v>#REF!</v>
      </c>
      <c r="AA266" s="31" t="e">
        <f t="shared" si="99"/>
        <v>#REF!</v>
      </c>
      <c r="AB266" s="31" t="e">
        <f t="shared" si="100"/>
        <v>#REF!</v>
      </c>
      <c r="AC266" s="31" t="e">
        <f t="shared" si="101"/>
        <v>#REF!</v>
      </c>
    </row>
    <row r="267" spans="1:29" s="16" customFormat="1">
      <c r="A267" s="22"/>
      <c r="B267" s="22"/>
      <c r="C267" s="22" t="s">
        <v>85</v>
      </c>
      <c r="D267" s="22" t="s">
        <v>48</v>
      </c>
      <c r="E267" s="22" t="s">
        <v>4</v>
      </c>
      <c r="F267" s="40">
        <v>108163</v>
      </c>
      <c r="G267" s="41">
        <v>0</v>
      </c>
      <c r="H267" s="41">
        <v>0</v>
      </c>
      <c r="I267" s="41">
        <v>79.57591927</v>
      </c>
      <c r="J267" s="27" t="e">
        <f>SUMIF(#REF!,C:C,#REF!)</f>
        <v>#REF!</v>
      </c>
      <c r="K267" s="30" t="e">
        <f>SUMIF(#REF!,C:C,#REF!)</f>
        <v>#REF!</v>
      </c>
      <c r="L267" s="30" t="e">
        <f>SUMIF(#REF!,C:C,#REF!)</f>
        <v>#REF!</v>
      </c>
      <c r="M267" s="29" t="e">
        <f>SUMIF(#REF!,C:C,#REF!)</f>
        <v>#REF!</v>
      </c>
      <c r="N267" s="29"/>
      <c r="O267" s="29"/>
      <c r="P267" s="29"/>
      <c r="Q267" s="29"/>
      <c r="R267" s="22" t="str">
        <f t="shared" si="103"/>
        <v>US58933Y1055</v>
      </c>
      <c r="S267" s="22" t="str">
        <f t="shared" si="104"/>
        <v>Merck &amp; Co Inc</v>
      </c>
      <c r="T267" s="22" t="str">
        <f t="shared" si="105"/>
        <v>USA</v>
      </c>
      <c r="U267" s="27" t="e">
        <f t="shared" si="106"/>
        <v>#REF!</v>
      </c>
      <c r="V267" s="30" t="e">
        <f t="shared" si="107"/>
        <v>#REF!</v>
      </c>
      <c r="W267" s="30" t="e">
        <f t="shared" si="108"/>
        <v>#REF!</v>
      </c>
      <c r="X267" s="30" t="e">
        <f t="shared" si="109"/>
        <v>#REF!</v>
      </c>
      <c r="Y267" s="31"/>
      <c r="Z267" s="31" t="e">
        <f t="shared" si="98"/>
        <v>#REF!</v>
      </c>
      <c r="AA267" s="31" t="e">
        <f t="shared" si="99"/>
        <v>#REF!</v>
      </c>
      <c r="AB267" s="31" t="e">
        <f t="shared" si="100"/>
        <v>#REF!</v>
      </c>
      <c r="AC267" s="31" t="e">
        <f t="shared" si="101"/>
        <v>#REF!</v>
      </c>
    </row>
    <row r="268" spans="1:29" s="16" customFormat="1">
      <c r="A268" s="22" t="str">
        <f t="shared" si="102"/>
        <v/>
      </c>
      <c r="B268" s="22"/>
      <c r="C268" s="22" t="s">
        <v>346</v>
      </c>
      <c r="D268" s="22" t="s">
        <v>347</v>
      </c>
      <c r="E268" s="22" t="s">
        <v>4</v>
      </c>
      <c r="F268" s="40">
        <v>32640</v>
      </c>
      <c r="G268" s="41">
        <v>0</v>
      </c>
      <c r="H268" s="41">
        <v>0</v>
      </c>
      <c r="I268" s="41">
        <v>77.965254139999999</v>
      </c>
      <c r="J268" s="27" t="e">
        <f>SUMIF(#REF!,C:C,#REF!)</f>
        <v>#REF!</v>
      </c>
      <c r="K268" s="30" t="e">
        <f>SUMIF(#REF!,C:C,#REF!)</f>
        <v>#REF!</v>
      </c>
      <c r="L268" s="30" t="e">
        <f>SUMIF(#REF!,C:C,#REF!)</f>
        <v>#REF!</v>
      </c>
      <c r="M268" s="29" t="e">
        <f>SUMIF(#REF!,C:C,#REF!)</f>
        <v>#REF!</v>
      </c>
      <c r="N268" s="29"/>
      <c r="O268" s="29"/>
      <c r="P268" s="29"/>
      <c r="Q268" s="29"/>
      <c r="R268" s="22" t="str">
        <f t="shared" si="103"/>
        <v>US30303M1027</v>
      </c>
      <c r="S268" s="22" t="str">
        <f t="shared" si="104"/>
        <v>Meta Platforms Inc</v>
      </c>
      <c r="T268" s="22" t="str">
        <f t="shared" si="105"/>
        <v>USA</v>
      </c>
      <c r="U268" s="27" t="e">
        <f t="shared" si="106"/>
        <v>#REF!</v>
      </c>
      <c r="V268" s="30" t="e">
        <f t="shared" si="107"/>
        <v>#REF!</v>
      </c>
      <c r="W268" s="30" t="e">
        <f t="shared" si="108"/>
        <v>#REF!</v>
      </c>
      <c r="X268" s="30" t="e">
        <f t="shared" si="109"/>
        <v>#REF!</v>
      </c>
      <c r="Y268" s="31"/>
      <c r="Z268" s="31" t="e">
        <f t="shared" si="98"/>
        <v>#REF!</v>
      </c>
      <c r="AA268" s="31" t="e">
        <f t="shared" si="99"/>
        <v>#REF!</v>
      </c>
      <c r="AB268" s="31" t="e">
        <f t="shared" si="100"/>
        <v>#REF!</v>
      </c>
      <c r="AC268" s="31" t="e">
        <f t="shared" si="101"/>
        <v>#REF!</v>
      </c>
    </row>
    <row r="269" spans="1:29" s="16" customFormat="1">
      <c r="A269" s="22" t="str">
        <f t="shared" si="102"/>
        <v/>
      </c>
      <c r="B269" s="22"/>
      <c r="C269" s="22" t="s">
        <v>268</v>
      </c>
      <c r="D269" s="22" t="s">
        <v>310</v>
      </c>
      <c r="E269" s="22" t="s">
        <v>4</v>
      </c>
      <c r="F269" s="40">
        <v>599560</v>
      </c>
      <c r="G269" s="41">
        <v>0.22</v>
      </c>
      <c r="H269" s="41">
        <v>0.22</v>
      </c>
      <c r="I269" s="41">
        <v>78.047975249999993</v>
      </c>
      <c r="J269" s="27" t="e">
        <f>SUMIF(#REF!,C:C,#REF!)</f>
        <v>#REF!</v>
      </c>
      <c r="K269" s="30" t="e">
        <f>SUMIF(#REF!,C:C,#REF!)</f>
        <v>#REF!</v>
      </c>
      <c r="L269" s="30" t="e">
        <f>SUMIF(#REF!,C:C,#REF!)</f>
        <v>#REF!</v>
      </c>
      <c r="M269" s="29" t="e">
        <f>SUMIF(#REF!,C:C,#REF!)</f>
        <v>#REF!</v>
      </c>
      <c r="N269" s="29"/>
      <c r="O269" s="29"/>
      <c r="P269" s="29"/>
      <c r="Q269" s="29"/>
      <c r="R269" s="22" t="str">
        <f t="shared" si="103"/>
        <v>US5528481030</v>
      </c>
      <c r="S269" s="22" t="str">
        <f t="shared" si="104"/>
        <v>MGIC Investment Corp</v>
      </c>
      <c r="T269" s="22" t="str">
        <f t="shared" si="105"/>
        <v>USA</v>
      </c>
      <c r="U269" s="27" t="e">
        <f t="shared" si="106"/>
        <v>#REF!</v>
      </c>
      <c r="V269" s="30" t="e">
        <f t="shared" si="107"/>
        <v>#REF!</v>
      </c>
      <c r="W269" s="30" t="e">
        <f t="shared" si="108"/>
        <v>#REF!</v>
      </c>
      <c r="X269" s="30" t="e">
        <f t="shared" si="109"/>
        <v>#REF!</v>
      </c>
      <c r="Y269" s="31"/>
      <c r="Z269" s="31" t="e">
        <f t="shared" si="98"/>
        <v>#REF!</v>
      </c>
      <c r="AA269" s="31" t="e">
        <f t="shared" si="99"/>
        <v>#REF!</v>
      </c>
      <c r="AB269" s="31" t="e">
        <f t="shared" si="100"/>
        <v>#REF!</v>
      </c>
      <c r="AC269" s="31" t="e">
        <f t="shared" si="101"/>
        <v>#REF!</v>
      </c>
    </row>
    <row r="270" spans="1:29" s="16" customFormat="1">
      <c r="A270" s="22" t="str">
        <f t="shared" si="102"/>
        <v/>
      </c>
      <c r="B270" s="22"/>
      <c r="C270" s="22" t="s">
        <v>81</v>
      </c>
      <c r="D270" s="22" t="s">
        <v>49</v>
      </c>
      <c r="E270" s="22" t="s">
        <v>4</v>
      </c>
      <c r="F270" s="40">
        <v>31223</v>
      </c>
      <c r="G270" s="41">
        <v>0</v>
      </c>
      <c r="H270" s="41">
        <v>0</v>
      </c>
      <c r="I270" s="41">
        <v>79.232878769999999</v>
      </c>
      <c r="J270" s="27" t="e">
        <f>SUMIF(#REF!,C:C,#REF!)</f>
        <v>#REF!</v>
      </c>
      <c r="K270" s="30" t="e">
        <f>SUMIF(#REF!,C:C,#REF!)</f>
        <v>#REF!</v>
      </c>
      <c r="L270" s="30" t="e">
        <f>SUMIF(#REF!,C:C,#REF!)</f>
        <v>#REF!</v>
      </c>
      <c r="M270" s="29" t="e">
        <f>SUMIF(#REF!,C:C,#REF!)</f>
        <v>#REF!</v>
      </c>
      <c r="N270" s="29"/>
      <c r="O270" s="29"/>
      <c r="P270" s="29"/>
      <c r="Q270" s="29"/>
      <c r="R270" s="22" t="str">
        <f t="shared" si="103"/>
        <v>US5949181045</v>
      </c>
      <c r="S270" s="22" t="str">
        <f t="shared" si="104"/>
        <v>Microsoft Corp</v>
      </c>
      <c r="T270" s="22" t="str">
        <f t="shared" si="105"/>
        <v>USA</v>
      </c>
      <c r="U270" s="27" t="e">
        <f t="shared" si="106"/>
        <v>#REF!</v>
      </c>
      <c r="V270" s="30" t="e">
        <f t="shared" si="107"/>
        <v>#REF!</v>
      </c>
      <c r="W270" s="30" t="e">
        <f t="shared" si="108"/>
        <v>#REF!</v>
      </c>
      <c r="X270" s="30" t="e">
        <f t="shared" si="109"/>
        <v>#REF!</v>
      </c>
      <c r="Y270" s="31"/>
      <c r="Z270" s="31" t="e">
        <f t="shared" si="98"/>
        <v>#REF!</v>
      </c>
      <c r="AA270" s="31" t="e">
        <f t="shared" si="99"/>
        <v>#REF!</v>
      </c>
      <c r="AB270" s="31" t="e">
        <f t="shared" si="100"/>
        <v>#REF!</v>
      </c>
      <c r="AC270" s="31" t="e">
        <f t="shared" si="101"/>
        <v>#REF!</v>
      </c>
    </row>
    <row r="271" spans="1:29" s="16" customFormat="1">
      <c r="A271" s="22" t="str">
        <f t="shared" si="102"/>
        <v/>
      </c>
      <c r="B271" s="22"/>
      <c r="C271" s="22" t="s">
        <v>908</v>
      </c>
      <c r="D271" s="22" t="s">
        <v>705</v>
      </c>
      <c r="E271" s="22" t="s">
        <v>218</v>
      </c>
      <c r="F271" s="40">
        <v>266500</v>
      </c>
      <c r="G271" s="41">
        <v>0</v>
      </c>
      <c r="H271" s="41">
        <v>0</v>
      </c>
      <c r="I271" s="41">
        <v>13.85300698</v>
      </c>
      <c r="J271" s="27" t="e">
        <f>SUMIF(#REF!,C:C,#REF!)</f>
        <v>#REF!</v>
      </c>
      <c r="K271" s="30" t="e">
        <f>SUMIF(#REF!,C:C,#REF!)</f>
        <v>#REF!</v>
      </c>
      <c r="L271" s="30" t="e">
        <f>SUMIF(#REF!,C:C,#REF!)</f>
        <v>#REF!</v>
      </c>
      <c r="M271" s="29" t="e">
        <f>SUMIF(#REF!,C:C,#REF!)</f>
        <v>#REF!</v>
      </c>
      <c r="N271" s="29"/>
      <c r="O271" s="29"/>
      <c r="P271" s="29"/>
      <c r="Q271" s="29"/>
      <c r="R271" s="22" t="str">
        <f t="shared" si="103"/>
        <v>CNE100001QQ5</v>
      </c>
      <c r="S271" s="22" t="str">
        <f t="shared" si="104"/>
        <v>Midea Group Co Ltd</v>
      </c>
      <c r="T271" s="22" t="str">
        <f t="shared" si="105"/>
        <v>Kina</v>
      </c>
      <c r="U271" s="27" t="e">
        <f t="shared" si="106"/>
        <v>#REF!</v>
      </c>
      <c r="V271" s="30" t="e">
        <f t="shared" si="107"/>
        <v>#REF!</v>
      </c>
      <c r="W271" s="30" t="e">
        <f t="shared" si="108"/>
        <v>#REF!</v>
      </c>
      <c r="X271" s="30" t="e">
        <f t="shared" si="109"/>
        <v>#REF!</v>
      </c>
      <c r="Y271" s="31"/>
      <c r="Z271" s="31" t="e">
        <f t="shared" si="98"/>
        <v>#REF!</v>
      </c>
      <c r="AA271" s="31" t="e">
        <f t="shared" si="99"/>
        <v>#REF!</v>
      </c>
      <c r="AB271" s="31" t="e">
        <f t="shared" si="100"/>
        <v>#REF!</v>
      </c>
      <c r="AC271" s="31" t="e">
        <f t="shared" si="101"/>
        <v>#REF!</v>
      </c>
    </row>
    <row r="272" spans="1:29" s="16" customFormat="1">
      <c r="A272" s="22" t="str">
        <f t="shared" si="102"/>
        <v/>
      </c>
      <c r="B272" s="22"/>
      <c r="C272" s="22" t="s">
        <v>224</v>
      </c>
      <c r="D272" s="22" t="s">
        <v>235</v>
      </c>
      <c r="E272" s="22" t="s">
        <v>16</v>
      </c>
      <c r="F272" s="40">
        <v>492300</v>
      </c>
      <c r="G272" s="41">
        <v>0.03</v>
      </c>
      <c r="H272" s="41">
        <v>0.03</v>
      </c>
      <c r="I272" s="41">
        <v>53.10355646</v>
      </c>
      <c r="J272" s="27" t="e">
        <f>SUMIF(#REF!,C:C,#REF!)</f>
        <v>#REF!</v>
      </c>
      <c r="K272" s="30" t="e">
        <f>SUMIF(#REF!,C:C,#REF!)</f>
        <v>#REF!</v>
      </c>
      <c r="L272" s="30" t="e">
        <f>SUMIF(#REF!,C:C,#REF!)</f>
        <v>#REF!</v>
      </c>
      <c r="M272" s="29" t="e">
        <f>SUMIF(#REF!,C:C,#REF!)</f>
        <v>#REF!</v>
      </c>
      <c r="N272" s="29"/>
      <c r="O272" s="29"/>
      <c r="P272" s="29"/>
      <c r="Q272" s="29"/>
      <c r="R272" s="22" t="str">
        <f t="shared" si="103"/>
        <v>JP3898400001</v>
      </c>
      <c r="S272" s="22" t="str">
        <f t="shared" si="104"/>
        <v>Mitsubishi Corp</v>
      </c>
      <c r="T272" s="22" t="str">
        <f t="shared" si="105"/>
        <v>Japan</v>
      </c>
      <c r="U272" s="27" t="e">
        <f t="shared" si="106"/>
        <v>#REF!</v>
      </c>
      <c r="V272" s="30" t="e">
        <f t="shared" si="107"/>
        <v>#REF!</v>
      </c>
      <c r="W272" s="30" t="e">
        <f t="shared" si="108"/>
        <v>#REF!</v>
      </c>
      <c r="X272" s="30" t="e">
        <f t="shared" si="109"/>
        <v>#REF!</v>
      </c>
      <c r="Y272" s="31"/>
      <c r="Z272" s="31" t="e">
        <f t="shared" si="98"/>
        <v>#REF!</v>
      </c>
      <c r="AA272" s="31" t="e">
        <f t="shared" si="99"/>
        <v>#REF!</v>
      </c>
      <c r="AB272" s="31" t="e">
        <f t="shared" si="100"/>
        <v>#REF!</v>
      </c>
      <c r="AC272" s="31" t="e">
        <f t="shared" si="101"/>
        <v>#REF!</v>
      </c>
    </row>
    <row r="273" spans="1:29" s="16" customFormat="1">
      <c r="A273" s="22" t="str">
        <f t="shared" si="102"/>
        <v/>
      </c>
      <c r="B273" s="22"/>
      <c r="C273" s="22" t="s">
        <v>132</v>
      </c>
      <c r="D273" s="22" t="s">
        <v>439</v>
      </c>
      <c r="E273" s="22" t="s">
        <v>16</v>
      </c>
      <c r="F273" s="40">
        <v>1190600</v>
      </c>
      <c r="G273" s="41">
        <v>0.08</v>
      </c>
      <c r="H273" s="41">
        <v>0.08</v>
      </c>
      <c r="I273" s="41">
        <v>53.958558250000003</v>
      </c>
      <c r="J273" s="27" t="e">
        <f>SUMIF(#REF!,C:C,#REF!)</f>
        <v>#REF!</v>
      </c>
      <c r="K273" s="30" t="e">
        <f>SUMIF(#REF!,C:C,#REF!)</f>
        <v>#REF!</v>
      </c>
      <c r="L273" s="30" t="e">
        <f>SUMIF(#REF!,C:C,#REF!)</f>
        <v>#REF!</v>
      </c>
      <c r="M273" s="29" t="e">
        <f>SUMIF(#REF!,C:C,#REF!)</f>
        <v>#REF!</v>
      </c>
      <c r="N273" s="29"/>
      <c r="O273" s="29"/>
      <c r="P273" s="29"/>
      <c r="Q273" s="29"/>
      <c r="R273" s="22" t="str">
        <f t="shared" si="103"/>
        <v>JP3499800005</v>
      </c>
      <c r="S273" s="22" t="str">
        <f t="shared" si="104"/>
        <v>Mitsubishi HC Capital Inc</v>
      </c>
      <c r="T273" s="22" t="str">
        <f t="shared" si="105"/>
        <v>Japan</v>
      </c>
      <c r="U273" s="27" t="e">
        <f t="shared" si="106"/>
        <v>#REF!</v>
      </c>
      <c r="V273" s="30" t="e">
        <f t="shared" si="107"/>
        <v>#REF!</v>
      </c>
      <c r="W273" s="30" t="e">
        <f t="shared" si="108"/>
        <v>#REF!</v>
      </c>
      <c r="X273" s="30" t="e">
        <f t="shared" si="109"/>
        <v>#REF!</v>
      </c>
      <c r="Y273" s="31"/>
      <c r="Z273" s="31" t="e">
        <f t="shared" ref="Z273:Z336" si="110">U273-N273-J273-F273</f>
        <v>#REF!</v>
      </c>
      <c r="AA273" s="31" t="e">
        <f t="shared" si="99"/>
        <v>#REF!</v>
      </c>
      <c r="AB273" s="31" t="e">
        <f t="shared" si="100"/>
        <v>#REF!</v>
      </c>
      <c r="AC273" s="31" t="e">
        <f t="shared" si="101"/>
        <v>#REF!</v>
      </c>
    </row>
    <row r="274" spans="1:29" s="16" customFormat="1">
      <c r="A274" s="22" t="str">
        <f t="shared" si="102"/>
        <v/>
      </c>
      <c r="B274" s="22"/>
      <c r="C274" s="22" t="s">
        <v>495</v>
      </c>
      <c r="D274" s="22" t="s">
        <v>548</v>
      </c>
      <c r="E274" s="22" t="s">
        <v>16</v>
      </c>
      <c r="F274" s="40">
        <v>2365900</v>
      </c>
      <c r="G274" s="41">
        <v>0.16</v>
      </c>
      <c r="H274" s="41">
        <v>0.16</v>
      </c>
      <c r="I274" s="41">
        <v>50.848592349999997</v>
      </c>
      <c r="J274" s="27" t="e">
        <f>SUMIF(#REF!,C:C,#REF!)</f>
        <v>#REF!</v>
      </c>
      <c r="K274" s="30" t="e">
        <f>SUMIF(#REF!,C:C,#REF!)</f>
        <v>#REF!</v>
      </c>
      <c r="L274" s="30" t="e">
        <f>SUMIF(#REF!,C:C,#REF!)</f>
        <v>#REF!</v>
      </c>
      <c r="M274" s="29" t="e">
        <f>SUMIF(#REF!,C:C,#REF!)</f>
        <v>#REF!</v>
      </c>
      <c r="N274" s="29"/>
      <c r="O274" s="29"/>
      <c r="P274" s="29"/>
      <c r="Q274" s="29"/>
      <c r="R274" s="22" t="str">
        <f t="shared" si="103"/>
        <v>JP3899800001</v>
      </c>
      <c r="S274" s="22" t="str">
        <f t="shared" si="104"/>
        <v>Mitsubishi Motors Corp</v>
      </c>
      <c r="T274" s="22" t="str">
        <f t="shared" si="105"/>
        <v>Japan</v>
      </c>
      <c r="U274" s="27" t="e">
        <f t="shared" si="106"/>
        <v>#REF!</v>
      </c>
      <c r="V274" s="30" t="e">
        <f t="shared" si="107"/>
        <v>#REF!</v>
      </c>
      <c r="W274" s="30" t="e">
        <f t="shared" si="108"/>
        <v>#REF!</v>
      </c>
      <c r="X274" s="30" t="e">
        <f t="shared" si="109"/>
        <v>#REF!</v>
      </c>
      <c r="Y274" s="31"/>
      <c r="Z274" s="31" t="e">
        <f t="shared" si="110"/>
        <v>#REF!</v>
      </c>
      <c r="AA274" s="31" t="e">
        <f t="shared" si="99"/>
        <v>#REF!</v>
      </c>
      <c r="AB274" s="31" t="e">
        <f t="shared" si="100"/>
        <v>#REF!</v>
      </c>
      <c r="AC274" s="31" t="e">
        <f t="shared" si="101"/>
        <v>#REF!</v>
      </c>
    </row>
    <row r="275" spans="1:29" s="16" customFormat="1">
      <c r="A275" s="22" t="str">
        <f t="shared" si="102"/>
        <v/>
      </c>
      <c r="B275" s="22"/>
      <c r="C275" s="22" t="s">
        <v>909</v>
      </c>
      <c r="D275" s="22" t="s">
        <v>706</v>
      </c>
      <c r="E275" s="22" t="s">
        <v>16</v>
      </c>
      <c r="F275" s="40">
        <v>895500</v>
      </c>
      <c r="G275" s="41">
        <v>0.01</v>
      </c>
      <c r="H275" s="41">
        <v>0.01</v>
      </c>
      <c r="I275" s="41">
        <v>51.930824530000002</v>
      </c>
      <c r="J275" s="27" t="e">
        <f>SUMIF(#REF!,C:C,#REF!)</f>
        <v>#REF!</v>
      </c>
      <c r="K275" s="30" t="e">
        <f>SUMIF(#REF!,C:C,#REF!)</f>
        <v>#REF!</v>
      </c>
      <c r="L275" s="30" t="e">
        <f>SUMIF(#REF!,C:C,#REF!)</f>
        <v>#REF!</v>
      </c>
      <c r="M275" s="29" t="e">
        <f>SUMIF(#REF!,C:C,#REF!)</f>
        <v>#REF!</v>
      </c>
      <c r="N275" s="29"/>
      <c r="O275" s="29"/>
      <c r="P275" s="29"/>
      <c r="Q275" s="29"/>
      <c r="R275" s="22" t="str">
        <f t="shared" si="103"/>
        <v>JP3902900004</v>
      </c>
      <c r="S275" s="22" t="str">
        <f t="shared" si="104"/>
        <v>Mitsubishi UFJ Financial Group Inc</v>
      </c>
      <c r="T275" s="22" t="str">
        <f t="shared" si="105"/>
        <v>Japan</v>
      </c>
      <c r="U275" s="27" t="e">
        <f t="shared" si="106"/>
        <v>#REF!</v>
      </c>
      <c r="V275" s="30" t="e">
        <f t="shared" si="107"/>
        <v>#REF!</v>
      </c>
      <c r="W275" s="30" t="e">
        <f t="shared" si="108"/>
        <v>#REF!</v>
      </c>
      <c r="X275" s="30" t="e">
        <f t="shared" si="109"/>
        <v>#REF!</v>
      </c>
      <c r="Y275" s="31"/>
      <c r="Z275" s="31" t="e">
        <f t="shared" si="110"/>
        <v>#REF!</v>
      </c>
      <c r="AA275" s="31" t="e">
        <f t="shared" si="99"/>
        <v>#REF!</v>
      </c>
      <c r="AB275" s="31" t="e">
        <f t="shared" si="100"/>
        <v>#REF!</v>
      </c>
      <c r="AC275" s="31" t="e">
        <f t="shared" si="101"/>
        <v>#REF!</v>
      </c>
    </row>
    <row r="276" spans="1:29" s="16" customFormat="1">
      <c r="A276" s="22" t="str">
        <f t="shared" si="102"/>
        <v/>
      </c>
      <c r="B276" s="22"/>
      <c r="C276" s="22" t="s">
        <v>225</v>
      </c>
      <c r="D276" s="22" t="s">
        <v>236</v>
      </c>
      <c r="E276" s="22" t="s">
        <v>16</v>
      </c>
      <c r="F276" s="40">
        <v>212200</v>
      </c>
      <c r="G276" s="41">
        <v>0.01</v>
      </c>
      <c r="H276" s="41">
        <v>0.01</v>
      </c>
      <c r="I276" s="41">
        <v>53.813785469999999</v>
      </c>
      <c r="J276" s="27" t="e">
        <f>SUMIF(#REF!,C:C,#REF!)</f>
        <v>#REF!</v>
      </c>
      <c r="K276" s="30" t="e">
        <f>SUMIF(#REF!,C:C,#REF!)</f>
        <v>#REF!</v>
      </c>
      <c r="L276" s="30" t="e">
        <f>SUMIF(#REF!,C:C,#REF!)</f>
        <v>#REF!</v>
      </c>
      <c r="M276" s="29" t="e">
        <f>SUMIF(#REF!,C:C,#REF!)</f>
        <v>#REF!</v>
      </c>
      <c r="N276" s="29"/>
      <c r="O276" s="29"/>
      <c r="P276" s="29"/>
      <c r="Q276" s="29"/>
      <c r="R276" s="22" t="str">
        <f t="shared" si="103"/>
        <v>JP3893600001</v>
      </c>
      <c r="S276" s="22" t="str">
        <f t="shared" si="104"/>
        <v>Mitsui &amp; Co Ltd</v>
      </c>
      <c r="T276" s="22" t="str">
        <f t="shared" si="105"/>
        <v>Japan</v>
      </c>
      <c r="U276" s="27" t="e">
        <f t="shared" si="106"/>
        <v>#REF!</v>
      </c>
      <c r="V276" s="30" t="e">
        <f t="shared" si="107"/>
        <v>#REF!</v>
      </c>
      <c r="W276" s="30" t="e">
        <f t="shared" si="108"/>
        <v>#REF!</v>
      </c>
      <c r="X276" s="30" t="e">
        <f t="shared" si="109"/>
        <v>#REF!</v>
      </c>
      <c r="Y276" s="31"/>
      <c r="Z276" s="31" t="e">
        <f t="shared" si="110"/>
        <v>#REF!</v>
      </c>
      <c r="AA276" s="31" t="e">
        <f t="shared" si="99"/>
        <v>#REF!</v>
      </c>
      <c r="AB276" s="31" t="e">
        <f t="shared" si="100"/>
        <v>#REF!</v>
      </c>
      <c r="AC276" s="31" t="e">
        <f t="shared" si="101"/>
        <v>#REF!</v>
      </c>
    </row>
    <row r="277" spans="1:29" s="16" customFormat="1">
      <c r="A277" s="22" t="str">
        <f t="shared" si="102"/>
        <v/>
      </c>
      <c r="B277" s="22"/>
      <c r="C277" s="22" t="s">
        <v>910</v>
      </c>
      <c r="D277" s="22" t="s">
        <v>707</v>
      </c>
      <c r="E277" s="22" t="s">
        <v>16</v>
      </c>
      <c r="F277" s="40">
        <v>267400</v>
      </c>
      <c r="G277" s="41">
        <v>0.13</v>
      </c>
      <c r="H277" s="41">
        <v>0.13</v>
      </c>
      <c r="I277" s="41">
        <v>53.528076919999997</v>
      </c>
      <c r="J277" s="27" t="e">
        <f>SUMIF(#REF!,C:C,#REF!)</f>
        <v>#REF!</v>
      </c>
      <c r="K277" s="30" t="e">
        <f>SUMIF(#REF!,C:C,#REF!)</f>
        <v>#REF!</v>
      </c>
      <c r="L277" s="30" t="e">
        <f>SUMIF(#REF!,C:C,#REF!)</f>
        <v>#REF!</v>
      </c>
      <c r="M277" s="29" t="e">
        <f>SUMIF(#REF!,C:C,#REF!)</f>
        <v>#REF!</v>
      </c>
      <c r="N277" s="29"/>
      <c r="O277" s="29"/>
      <c r="P277" s="29"/>
      <c r="Q277" s="29"/>
      <c r="R277" s="22" t="str">
        <f t="shared" si="103"/>
        <v>JP3888300005</v>
      </c>
      <c r="S277" s="22" t="str">
        <f t="shared" si="104"/>
        <v>Mitsui Chemicals Inc</v>
      </c>
      <c r="T277" s="22" t="str">
        <f t="shared" si="105"/>
        <v>Japan</v>
      </c>
      <c r="U277" s="27" t="e">
        <f t="shared" si="106"/>
        <v>#REF!</v>
      </c>
      <c r="V277" s="30" t="e">
        <f t="shared" si="107"/>
        <v>#REF!</v>
      </c>
      <c r="W277" s="30" t="e">
        <f t="shared" si="108"/>
        <v>#REF!</v>
      </c>
      <c r="X277" s="30" t="e">
        <f t="shared" si="109"/>
        <v>#REF!</v>
      </c>
      <c r="Y277" s="31"/>
      <c r="Z277" s="31" t="e">
        <f t="shared" si="110"/>
        <v>#REF!</v>
      </c>
      <c r="AA277" s="31" t="e">
        <f t="shared" si="99"/>
        <v>#REF!</v>
      </c>
      <c r="AB277" s="31" t="e">
        <f t="shared" si="100"/>
        <v>#REF!</v>
      </c>
      <c r="AC277" s="31" t="e">
        <f t="shared" si="101"/>
        <v>#REF!</v>
      </c>
    </row>
    <row r="278" spans="1:29" s="16" customFormat="1">
      <c r="A278" s="22" t="str">
        <f t="shared" si="102"/>
        <v/>
      </c>
      <c r="B278" s="22"/>
      <c r="C278" s="22" t="s">
        <v>269</v>
      </c>
      <c r="D278" s="22" t="s">
        <v>311</v>
      </c>
      <c r="E278" s="22" t="s">
        <v>16</v>
      </c>
      <c r="F278" s="40">
        <v>280300</v>
      </c>
      <c r="G278" s="41">
        <v>0.08</v>
      </c>
      <c r="H278" s="41">
        <v>0.08</v>
      </c>
      <c r="I278" s="41">
        <v>60.605131489999998</v>
      </c>
      <c r="J278" s="27" t="e">
        <f>SUMIF(#REF!,C:C,#REF!)</f>
        <v>#REF!</v>
      </c>
      <c r="K278" s="30" t="e">
        <f>SUMIF(#REF!,C:C,#REF!)</f>
        <v>#REF!</v>
      </c>
      <c r="L278" s="30" t="e">
        <f>SUMIF(#REF!,C:C,#REF!)</f>
        <v>#REF!</v>
      </c>
      <c r="M278" s="29" t="e">
        <f>SUMIF(#REF!,C:C,#REF!)</f>
        <v>#REF!</v>
      </c>
      <c r="N278" s="29"/>
      <c r="O278" s="29"/>
      <c r="P278" s="29"/>
      <c r="Q278" s="29"/>
      <c r="R278" s="22" t="str">
        <f t="shared" si="103"/>
        <v>JP3362700001</v>
      </c>
      <c r="S278" s="22" t="str">
        <f t="shared" si="104"/>
        <v>Mitsui OSK Lines Ltd</v>
      </c>
      <c r="T278" s="22" t="str">
        <f t="shared" si="105"/>
        <v>Japan</v>
      </c>
      <c r="U278" s="27" t="e">
        <f t="shared" si="106"/>
        <v>#REF!</v>
      </c>
      <c r="V278" s="30" t="e">
        <f t="shared" si="107"/>
        <v>#REF!</v>
      </c>
      <c r="W278" s="30" t="e">
        <f t="shared" si="108"/>
        <v>#REF!</v>
      </c>
      <c r="X278" s="30" t="e">
        <f t="shared" si="109"/>
        <v>#REF!</v>
      </c>
      <c r="Y278" s="31"/>
      <c r="Z278" s="31" t="e">
        <f t="shared" si="110"/>
        <v>#REF!</v>
      </c>
      <c r="AA278" s="31" t="e">
        <f t="shared" si="99"/>
        <v>#REF!</v>
      </c>
      <c r="AB278" s="31" t="e">
        <f t="shared" si="100"/>
        <v>#REF!</v>
      </c>
      <c r="AC278" s="31" t="e">
        <f t="shared" si="101"/>
        <v>#REF!</v>
      </c>
    </row>
    <row r="279" spans="1:29" s="16" customFormat="1">
      <c r="A279" s="22" t="str">
        <f t="shared" si="102"/>
        <v/>
      </c>
      <c r="B279" s="22"/>
      <c r="C279" s="22" t="s">
        <v>178</v>
      </c>
      <c r="D279" s="22" t="s">
        <v>210</v>
      </c>
      <c r="E279" s="22" t="s">
        <v>16</v>
      </c>
      <c r="F279" s="40">
        <v>450700</v>
      </c>
      <c r="G279" s="41">
        <v>0.02</v>
      </c>
      <c r="H279" s="41">
        <v>0.02</v>
      </c>
      <c r="I279" s="41">
        <v>52.046447270000002</v>
      </c>
      <c r="J279" s="27" t="e">
        <f>SUMIF(#REF!,C:C,#REF!)</f>
        <v>#REF!</v>
      </c>
      <c r="K279" s="30" t="e">
        <f>SUMIF(#REF!,C:C,#REF!)</f>
        <v>#REF!</v>
      </c>
      <c r="L279" s="30" t="e">
        <f>SUMIF(#REF!,C:C,#REF!)</f>
        <v>#REF!</v>
      </c>
      <c r="M279" s="29" t="e">
        <f>SUMIF(#REF!,C:C,#REF!)</f>
        <v>#REF!</v>
      </c>
      <c r="N279" s="29"/>
      <c r="O279" s="29"/>
      <c r="P279" s="29"/>
      <c r="Q279" s="29"/>
      <c r="R279" s="22" t="str">
        <f t="shared" si="103"/>
        <v>JP3885780001</v>
      </c>
      <c r="S279" s="22" t="str">
        <f t="shared" si="104"/>
        <v>Mizuho Financial Group Inc</v>
      </c>
      <c r="T279" s="22" t="str">
        <f t="shared" si="105"/>
        <v>Japan</v>
      </c>
      <c r="U279" s="27" t="e">
        <f t="shared" si="106"/>
        <v>#REF!</v>
      </c>
      <c r="V279" s="30" t="e">
        <f t="shared" si="107"/>
        <v>#REF!</v>
      </c>
      <c r="W279" s="30" t="e">
        <f t="shared" si="108"/>
        <v>#REF!</v>
      </c>
      <c r="X279" s="30" t="e">
        <f t="shared" si="109"/>
        <v>#REF!</v>
      </c>
      <c r="Y279" s="31"/>
      <c r="Z279" s="31" t="e">
        <f t="shared" si="110"/>
        <v>#REF!</v>
      </c>
      <c r="AA279" s="31" t="e">
        <f t="shared" si="99"/>
        <v>#REF!</v>
      </c>
      <c r="AB279" s="31" t="e">
        <f t="shared" si="100"/>
        <v>#REF!</v>
      </c>
      <c r="AC279" s="31" t="e">
        <f t="shared" si="101"/>
        <v>#REF!</v>
      </c>
    </row>
    <row r="280" spans="1:29" s="16" customFormat="1">
      <c r="A280" s="22" t="str">
        <f t="shared" si="102"/>
        <v/>
      </c>
      <c r="B280" s="22"/>
      <c r="C280" s="22" t="s">
        <v>133</v>
      </c>
      <c r="D280" s="22" t="s">
        <v>50</v>
      </c>
      <c r="E280" s="22" t="s">
        <v>4</v>
      </c>
      <c r="F280" s="40">
        <v>161743</v>
      </c>
      <c r="G280" s="41">
        <v>0.01</v>
      </c>
      <c r="H280" s="41">
        <v>0.01</v>
      </c>
      <c r="I280" s="41">
        <v>79.057074940000007</v>
      </c>
      <c r="J280" s="27" t="e">
        <f>SUMIF(#REF!,C:C,#REF!)</f>
        <v>#REF!</v>
      </c>
      <c r="K280" s="30" t="e">
        <f>SUMIF(#REF!,C:C,#REF!)</f>
        <v>#REF!</v>
      </c>
      <c r="L280" s="30" t="e">
        <f>SUMIF(#REF!,C:C,#REF!)</f>
        <v>#REF!</v>
      </c>
      <c r="M280" s="29" t="e">
        <f>SUMIF(#REF!,C:C,#REF!)</f>
        <v>#REF!</v>
      </c>
      <c r="N280" s="29"/>
      <c r="O280" s="29"/>
      <c r="P280" s="29"/>
      <c r="Q280" s="29"/>
      <c r="R280" s="22" t="str">
        <f t="shared" si="103"/>
        <v>US6092071058</v>
      </c>
      <c r="S280" s="22" t="str">
        <f t="shared" si="104"/>
        <v>Mondelez International Inc</v>
      </c>
      <c r="T280" s="22" t="str">
        <f t="shared" si="105"/>
        <v>USA</v>
      </c>
      <c r="U280" s="27" t="e">
        <f t="shared" si="106"/>
        <v>#REF!</v>
      </c>
      <c r="V280" s="30" t="e">
        <f t="shared" si="107"/>
        <v>#REF!</v>
      </c>
      <c r="W280" s="30" t="e">
        <f t="shared" si="108"/>
        <v>#REF!</v>
      </c>
      <c r="X280" s="30" t="e">
        <f t="shared" si="109"/>
        <v>#REF!</v>
      </c>
      <c r="Y280" s="31"/>
      <c r="Z280" s="31" t="e">
        <f t="shared" si="110"/>
        <v>#REF!</v>
      </c>
      <c r="AA280" s="31" t="e">
        <f t="shared" si="99"/>
        <v>#REF!</v>
      </c>
      <c r="AB280" s="31" t="e">
        <f t="shared" si="100"/>
        <v>#REF!</v>
      </c>
      <c r="AC280" s="31" t="e">
        <f t="shared" si="101"/>
        <v>#REF!</v>
      </c>
    </row>
    <row r="281" spans="1:29" s="16" customFormat="1">
      <c r="A281" s="22" t="str">
        <f t="shared" si="102"/>
        <v/>
      </c>
      <c r="B281" s="22"/>
      <c r="C281" s="22" t="s">
        <v>134</v>
      </c>
      <c r="D281" s="22" t="s">
        <v>51</v>
      </c>
      <c r="E281" s="22" t="s">
        <v>16</v>
      </c>
      <c r="F281" s="40">
        <v>210200</v>
      </c>
      <c r="G281" s="41">
        <v>0.04</v>
      </c>
      <c r="H281" s="41">
        <v>0.04</v>
      </c>
      <c r="I281" s="41">
        <v>55.801874300000001</v>
      </c>
      <c r="J281" s="27" t="e">
        <f>SUMIF(#REF!,C:C,#REF!)</f>
        <v>#REF!</v>
      </c>
      <c r="K281" s="30" t="e">
        <f>SUMIF(#REF!,C:C,#REF!)</f>
        <v>#REF!</v>
      </c>
      <c r="L281" s="30" t="e">
        <f>SUMIF(#REF!,C:C,#REF!)</f>
        <v>#REF!</v>
      </c>
      <c r="M281" s="29" t="e">
        <f>SUMIF(#REF!,C:C,#REF!)</f>
        <v>#REF!</v>
      </c>
      <c r="N281" s="29"/>
      <c r="O281" s="29"/>
      <c r="P281" s="29"/>
      <c r="Q281" s="29"/>
      <c r="R281" s="22" t="str">
        <f t="shared" si="103"/>
        <v>JP3890310000</v>
      </c>
      <c r="S281" s="22" t="str">
        <f t="shared" si="104"/>
        <v>MS&amp;AD Insurance Group Holdings Inc</v>
      </c>
      <c r="T281" s="22" t="str">
        <f t="shared" si="105"/>
        <v>Japan</v>
      </c>
      <c r="U281" s="27" t="e">
        <f t="shared" si="106"/>
        <v>#REF!</v>
      </c>
      <c r="V281" s="30" t="e">
        <f t="shared" si="107"/>
        <v>#REF!</v>
      </c>
      <c r="W281" s="30" t="e">
        <f t="shared" si="108"/>
        <v>#REF!</v>
      </c>
      <c r="X281" s="30" t="e">
        <f t="shared" si="109"/>
        <v>#REF!</v>
      </c>
      <c r="Y281" s="31"/>
      <c r="Z281" s="31" t="e">
        <f t="shared" si="110"/>
        <v>#REF!</v>
      </c>
      <c r="AA281" s="31" t="e">
        <f t="shared" si="99"/>
        <v>#REF!</v>
      </c>
      <c r="AB281" s="31" t="e">
        <f t="shared" si="100"/>
        <v>#REF!</v>
      </c>
      <c r="AC281" s="31" t="e">
        <f t="shared" si="101"/>
        <v>#REF!</v>
      </c>
    </row>
    <row r="282" spans="1:29" s="16" customFormat="1">
      <c r="A282" s="22" t="str">
        <f t="shared" si="102"/>
        <v/>
      </c>
      <c r="B282" s="22"/>
      <c r="C282" s="22" t="s">
        <v>226</v>
      </c>
      <c r="D282" s="22" t="s">
        <v>237</v>
      </c>
      <c r="E282" s="22" t="s">
        <v>4</v>
      </c>
      <c r="F282" s="40">
        <v>114358</v>
      </c>
      <c r="G282" s="41">
        <v>0.2</v>
      </c>
      <c r="H282" s="41">
        <v>0.2</v>
      </c>
      <c r="I282" s="41">
        <v>78.145007430000007</v>
      </c>
      <c r="J282" s="27" t="e">
        <f>SUMIF(#REF!,C:C,#REF!)</f>
        <v>#REF!</v>
      </c>
      <c r="K282" s="30" t="e">
        <f>SUMIF(#REF!,C:C,#REF!)</f>
        <v>#REF!</v>
      </c>
      <c r="L282" s="30" t="e">
        <f>SUMIF(#REF!,C:C,#REF!)</f>
        <v>#REF!</v>
      </c>
      <c r="M282" s="29" t="e">
        <f>SUMIF(#REF!,C:C,#REF!)</f>
        <v>#REF!</v>
      </c>
      <c r="N282" s="29"/>
      <c r="O282" s="29"/>
      <c r="P282" s="29"/>
      <c r="Q282" s="29"/>
      <c r="R282" s="22" t="str">
        <f t="shared" si="103"/>
        <v>US5535301064</v>
      </c>
      <c r="S282" s="22" t="str">
        <f t="shared" si="104"/>
        <v>MSC Industrial Direct Co Inc</v>
      </c>
      <c r="T282" s="22" t="str">
        <f t="shared" si="105"/>
        <v>USA</v>
      </c>
      <c r="U282" s="27" t="e">
        <f t="shared" si="106"/>
        <v>#REF!</v>
      </c>
      <c r="V282" s="30" t="e">
        <f t="shared" si="107"/>
        <v>#REF!</v>
      </c>
      <c r="W282" s="30" t="e">
        <f t="shared" si="108"/>
        <v>#REF!</v>
      </c>
      <c r="X282" s="30" t="e">
        <f t="shared" si="109"/>
        <v>#REF!</v>
      </c>
      <c r="Y282" s="31"/>
      <c r="Z282" s="31" t="e">
        <f t="shared" si="110"/>
        <v>#REF!</v>
      </c>
      <c r="AA282" s="31" t="e">
        <f t="shared" si="99"/>
        <v>#REF!</v>
      </c>
      <c r="AB282" s="31" t="e">
        <f t="shared" si="100"/>
        <v>#REF!</v>
      </c>
      <c r="AC282" s="31" t="e">
        <f t="shared" si="101"/>
        <v>#REF!</v>
      </c>
    </row>
    <row r="283" spans="1:29" s="16" customFormat="1">
      <c r="A283" s="22" t="str">
        <f t="shared" si="102"/>
        <v/>
      </c>
      <c r="B283" s="22"/>
      <c r="C283" s="36" t="s">
        <v>336</v>
      </c>
      <c r="D283" s="22" t="s">
        <v>337</v>
      </c>
      <c r="E283" s="22" t="s">
        <v>9</v>
      </c>
      <c r="F283" s="40">
        <v>25554</v>
      </c>
      <c r="G283" s="41">
        <v>0.02</v>
      </c>
      <c r="H283" s="41">
        <v>0.02</v>
      </c>
      <c r="I283" s="41">
        <v>71.454138369999995</v>
      </c>
      <c r="J283" s="27" t="e">
        <f>SUMIF(#REF!,C:C,#REF!)</f>
        <v>#REF!</v>
      </c>
      <c r="K283" s="30" t="e">
        <f>SUMIF(#REF!,C:C,#REF!)</f>
        <v>#REF!</v>
      </c>
      <c r="L283" s="30" t="e">
        <f>SUMIF(#REF!,C:C,#REF!)</f>
        <v>#REF!</v>
      </c>
      <c r="M283" s="29" t="e">
        <f>SUMIF(#REF!,C:C,#REF!)</f>
        <v>#REF!</v>
      </c>
      <c r="N283" s="29"/>
      <c r="O283" s="29"/>
      <c r="P283" s="29"/>
      <c r="Q283" s="29"/>
      <c r="R283" s="22" t="str">
        <f t="shared" si="103"/>
        <v>DE0008430026</v>
      </c>
      <c r="S283" s="22" t="str">
        <f t="shared" si="104"/>
        <v>Muenchener Rueckversicherungs-Gesellschaft AG in M</v>
      </c>
      <c r="T283" s="22" t="str">
        <f t="shared" si="105"/>
        <v>Tyskland</v>
      </c>
      <c r="U283" s="27" t="e">
        <f t="shared" si="106"/>
        <v>#REF!</v>
      </c>
      <c r="V283" s="30" t="e">
        <f t="shared" si="107"/>
        <v>#REF!</v>
      </c>
      <c r="W283" s="30" t="e">
        <f t="shared" si="108"/>
        <v>#REF!</v>
      </c>
      <c r="X283" s="30" t="e">
        <f t="shared" si="109"/>
        <v>#REF!</v>
      </c>
      <c r="Y283" s="31"/>
      <c r="Z283" s="31" t="e">
        <f t="shared" si="110"/>
        <v>#REF!</v>
      </c>
      <c r="AA283" s="31" t="e">
        <f t="shared" si="99"/>
        <v>#REF!</v>
      </c>
      <c r="AB283" s="31" t="e">
        <f t="shared" si="100"/>
        <v>#REF!</v>
      </c>
      <c r="AC283" s="31" t="e">
        <f t="shared" si="101"/>
        <v>#REF!</v>
      </c>
    </row>
    <row r="284" spans="1:29" s="16" customFormat="1">
      <c r="A284" s="22" t="str">
        <f t="shared" si="102"/>
        <v/>
      </c>
      <c r="B284" s="22"/>
      <c r="C284" s="22" t="s">
        <v>382</v>
      </c>
      <c r="D284" s="22" t="s">
        <v>440</v>
      </c>
      <c r="E284" s="22" t="s">
        <v>4</v>
      </c>
      <c r="F284" s="40">
        <v>32836</v>
      </c>
      <c r="G284" s="41">
        <v>0.15</v>
      </c>
      <c r="H284" s="41">
        <v>0.15</v>
      </c>
      <c r="I284" s="41">
        <v>79.009557670000007</v>
      </c>
      <c r="J284" s="27" t="e">
        <f>SUMIF(#REF!,C:C,#REF!)</f>
        <v>#REF!</v>
      </c>
      <c r="K284" s="30" t="e">
        <f>SUMIF(#REF!,C:C,#REF!)</f>
        <v>#REF!</v>
      </c>
      <c r="L284" s="30" t="e">
        <f>SUMIF(#REF!,C:C,#REF!)</f>
        <v>#REF!</v>
      </c>
      <c r="M284" s="29" t="e">
        <f>SUMIF(#REF!,C:C,#REF!)</f>
        <v>#REF!</v>
      </c>
      <c r="N284" s="29"/>
      <c r="O284" s="29"/>
      <c r="P284" s="29"/>
      <c r="Q284" s="29"/>
      <c r="R284" s="22" t="str">
        <f t="shared" si="103"/>
        <v>US6267551025</v>
      </c>
      <c r="S284" s="22" t="str">
        <f t="shared" si="104"/>
        <v>Murphy USA Inc</v>
      </c>
      <c r="T284" s="22" t="str">
        <f t="shared" si="105"/>
        <v>USA</v>
      </c>
      <c r="U284" s="27" t="e">
        <f t="shared" si="106"/>
        <v>#REF!</v>
      </c>
      <c r="V284" s="30" t="e">
        <f t="shared" si="107"/>
        <v>#REF!</v>
      </c>
      <c r="W284" s="30" t="e">
        <f t="shared" si="108"/>
        <v>#REF!</v>
      </c>
      <c r="X284" s="30" t="e">
        <f t="shared" si="109"/>
        <v>#REF!</v>
      </c>
      <c r="Y284" s="31"/>
      <c r="Z284" s="31" t="e">
        <f t="shared" si="110"/>
        <v>#REF!</v>
      </c>
      <c r="AA284" s="31" t="e">
        <f t="shared" si="99"/>
        <v>#REF!</v>
      </c>
      <c r="AB284" s="31" t="e">
        <f t="shared" si="100"/>
        <v>#REF!</v>
      </c>
      <c r="AC284" s="31" t="e">
        <f t="shared" si="101"/>
        <v>#REF!</v>
      </c>
    </row>
    <row r="285" spans="1:29" s="16" customFormat="1">
      <c r="A285" s="22" t="str">
        <f t="shared" si="102"/>
        <v/>
      </c>
      <c r="B285" s="22"/>
      <c r="C285" s="22" t="s">
        <v>179</v>
      </c>
      <c r="D285" s="22" t="s">
        <v>441</v>
      </c>
      <c r="E285" s="22" t="s">
        <v>218</v>
      </c>
      <c r="F285" s="40">
        <v>3733300</v>
      </c>
      <c r="G285" s="41">
        <v>0.06</v>
      </c>
      <c r="H285" s="41">
        <v>0.06</v>
      </c>
      <c r="I285" s="41">
        <v>13.143476509999999</v>
      </c>
      <c r="J285" s="27" t="e">
        <f>SUMIF(#REF!,C:C,#REF!)</f>
        <v>#REF!</v>
      </c>
      <c r="K285" s="30" t="e">
        <f>SUMIF(#REF!,C:C,#REF!)</f>
        <v>#REF!</v>
      </c>
      <c r="L285" s="30" t="e">
        <f>SUMIF(#REF!,C:C,#REF!)</f>
        <v>#REF!</v>
      </c>
      <c r="M285" s="29" t="e">
        <f>SUMIF(#REF!,C:C,#REF!)</f>
        <v>#REF!</v>
      </c>
      <c r="N285" s="29"/>
      <c r="O285" s="29"/>
      <c r="P285" s="29"/>
      <c r="Q285" s="29"/>
      <c r="R285" s="22" t="str">
        <f t="shared" si="103"/>
        <v>CNE0000014Q9</v>
      </c>
      <c r="S285" s="22" t="str">
        <f t="shared" si="104"/>
        <v>Nanjing Iron &amp; Steel Co Ltd</v>
      </c>
      <c r="T285" s="22" t="str">
        <f t="shared" si="105"/>
        <v>Kina</v>
      </c>
      <c r="U285" s="27" t="e">
        <f t="shared" si="106"/>
        <v>#REF!</v>
      </c>
      <c r="V285" s="30" t="e">
        <f t="shared" si="107"/>
        <v>#REF!</v>
      </c>
      <c r="W285" s="30" t="e">
        <f t="shared" si="108"/>
        <v>#REF!</v>
      </c>
      <c r="X285" s="30" t="e">
        <f t="shared" si="109"/>
        <v>#REF!</v>
      </c>
      <c r="Y285" s="31"/>
      <c r="Z285" s="31" t="e">
        <f t="shared" si="110"/>
        <v>#REF!</v>
      </c>
      <c r="AA285" s="31" t="e">
        <f t="shared" si="99"/>
        <v>#REF!</v>
      </c>
      <c r="AB285" s="31" t="e">
        <f t="shared" si="100"/>
        <v>#REF!</v>
      </c>
      <c r="AC285" s="31" t="e">
        <f t="shared" si="101"/>
        <v>#REF!</v>
      </c>
    </row>
    <row r="286" spans="1:29" s="16" customFormat="1">
      <c r="A286" s="22" t="str">
        <f t="shared" si="102"/>
        <v/>
      </c>
      <c r="B286" s="22"/>
      <c r="C286" s="22" t="s">
        <v>270</v>
      </c>
      <c r="D286" s="22" t="s">
        <v>442</v>
      </c>
      <c r="E286" s="22" t="s">
        <v>3</v>
      </c>
      <c r="F286" s="40">
        <v>2700708</v>
      </c>
      <c r="G286" s="41">
        <v>3.44</v>
      </c>
      <c r="H286" s="41">
        <v>3.44</v>
      </c>
      <c r="I286" s="41">
        <v>31.91011207</v>
      </c>
      <c r="J286" s="27" t="e">
        <f>SUMIF(#REF!,C:C,#REF!)</f>
        <v>#REF!</v>
      </c>
      <c r="K286" s="30" t="e">
        <f>SUMIF(#REF!,C:C,#REF!)</f>
        <v>#REF!</v>
      </c>
      <c r="L286" s="30" t="e">
        <f>SUMIF(#REF!,C:C,#REF!)</f>
        <v>#REF!</v>
      </c>
      <c r="M286" s="29" t="e">
        <f>SUMIF(#REF!,C:C,#REF!)</f>
        <v>#REF!</v>
      </c>
      <c r="N286" s="29"/>
      <c r="O286" s="29"/>
      <c r="P286" s="29"/>
      <c r="Q286" s="29"/>
      <c r="R286" s="22" t="str">
        <f t="shared" si="103"/>
        <v>FI4000330972</v>
      </c>
      <c r="S286" s="22" t="str">
        <f t="shared" si="104"/>
        <v>Nanoform Finland Plc</v>
      </c>
      <c r="T286" s="22" t="str">
        <f t="shared" si="105"/>
        <v>Finland</v>
      </c>
      <c r="U286" s="27" t="e">
        <f t="shared" si="106"/>
        <v>#REF!</v>
      </c>
      <c r="V286" s="30" t="e">
        <f t="shared" si="107"/>
        <v>#REF!</v>
      </c>
      <c r="W286" s="30" t="e">
        <f t="shared" si="108"/>
        <v>#REF!</v>
      </c>
      <c r="X286" s="30" t="e">
        <f t="shared" si="109"/>
        <v>#REF!</v>
      </c>
      <c r="Y286" s="31"/>
      <c r="Z286" s="31" t="e">
        <f t="shared" si="110"/>
        <v>#REF!</v>
      </c>
      <c r="AA286" s="31" t="e">
        <f t="shared" si="99"/>
        <v>#REF!</v>
      </c>
      <c r="AB286" s="31" t="e">
        <f t="shared" si="100"/>
        <v>#REF!</v>
      </c>
      <c r="AC286" s="31" t="e">
        <f t="shared" si="101"/>
        <v>#REF!</v>
      </c>
    </row>
    <row r="287" spans="1:29" s="16" customFormat="1">
      <c r="A287" s="22"/>
      <c r="B287" s="22"/>
      <c r="C287" s="22" t="s">
        <v>330</v>
      </c>
      <c r="D287" s="22" t="s">
        <v>331</v>
      </c>
      <c r="E287" s="22" t="s">
        <v>20</v>
      </c>
      <c r="F287" s="40">
        <v>792017</v>
      </c>
      <c r="G287" s="41">
        <v>0.02</v>
      </c>
      <c r="H287" s="41">
        <v>0.02</v>
      </c>
      <c r="I287" s="41">
        <v>72.085511179999997</v>
      </c>
      <c r="J287" s="27" t="e">
        <f>SUMIF(#REF!,C:C,#REF!)</f>
        <v>#REF!</v>
      </c>
      <c r="K287" s="30" t="e">
        <f>SUMIF(#REF!,C:C,#REF!)</f>
        <v>#REF!</v>
      </c>
      <c r="L287" s="30" t="e">
        <f>SUMIF(#REF!,C:C,#REF!)</f>
        <v>#REF!</v>
      </c>
      <c r="M287" s="29" t="e">
        <f>SUMIF(#REF!,C:C,#REF!)</f>
        <v>#REF!</v>
      </c>
      <c r="N287" s="29"/>
      <c r="O287" s="29"/>
      <c r="P287" s="29"/>
      <c r="Q287" s="29"/>
      <c r="R287" s="22" t="str">
        <f t="shared" si="103"/>
        <v>GB00BDR05C01</v>
      </c>
      <c r="S287" s="22" t="str">
        <f t="shared" si="104"/>
        <v>National Grid PLC</v>
      </c>
      <c r="T287" s="22" t="str">
        <f t="shared" si="105"/>
        <v>Storbritannien</v>
      </c>
      <c r="U287" s="27" t="e">
        <f t="shared" si="106"/>
        <v>#REF!</v>
      </c>
      <c r="V287" s="30" t="e">
        <f t="shared" si="107"/>
        <v>#REF!</v>
      </c>
      <c r="W287" s="30" t="e">
        <f t="shared" si="108"/>
        <v>#REF!</v>
      </c>
      <c r="X287" s="30" t="e">
        <f t="shared" si="109"/>
        <v>#REF!</v>
      </c>
      <c r="Y287" s="31"/>
      <c r="Z287" s="31" t="e">
        <f t="shared" si="110"/>
        <v>#REF!</v>
      </c>
      <c r="AA287" s="31" t="e">
        <f t="shared" si="99"/>
        <v>#REF!</v>
      </c>
      <c r="AB287" s="31" t="e">
        <f t="shared" si="100"/>
        <v>#REF!</v>
      </c>
      <c r="AC287" s="31" t="e">
        <f t="shared" si="101"/>
        <v>#REF!</v>
      </c>
    </row>
    <row r="288" spans="1:29" s="16" customFormat="1">
      <c r="A288" s="22" t="str">
        <f t="shared" si="102"/>
        <v/>
      </c>
      <c r="B288" s="22"/>
      <c r="C288" s="22" t="s">
        <v>911</v>
      </c>
      <c r="D288" s="22" t="s">
        <v>708</v>
      </c>
      <c r="E288" s="22" t="s">
        <v>4</v>
      </c>
      <c r="F288" s="40">
        <v>131822</v>
      </c>
      <c r="G288" s="41">
        <v>0.06</v>
      </c>
      <c r="H288" s="41">
        <v>0.06</v>
      </c>
      <c r="I288" s="41">
        <v>78.425309330000005</v>
      </c>
      <c r="J288" s="27" t="e">
        <f>SUMIF(#REF!,C:C,#REF!)</f>
        <v>#REF!</v>
      </c>
      <c r="K288" s="30" t="e">
        <f>SUMIF(#REF!,C:C,#REF!)</f>
        <v>#REF!</v>
      </c>
      <c r="L288" s="30" t="e">
        <f>SUMIF(#REF!,C:C,#REF!)</f>
        <v>#REF!</v>
      </c>
      <c r="M288" s="29" t="e">
        <f>SUMIF(#REF!,C:C,#REF!)</f>
        <v>#REF!</v>
      </c>
      <c r="N288" s="29"/>
      <c r="O288" s="29"/>
      <c r="P288" s="29"/>
      <c r="Q288" s="29"/>
      <c r="R288" s="22" t="str">
        <f t="shared" si="103"/>
        <v>US64110D1046</v>
      </c>
      <c r="S288" s="22" t="str">
        <f t="shared" si="104"/>
        <v>NetApp Inc</v>
      </c>
      <c r="T288" s="22" t="str">
        <f t="shared" si="105"/>
        <v>USA</v>
      </c>
      <c r="U288" s="27" t="e">
        <f t="shared" si="106"/>
        <v>#REF!</v>
      </c>
      <c r="V288" s="30" t="e">
        <f t="shared" si="107"/>
        <v>#REF!</v>
      </c>
      <c r="W288" s="30" t="e">
        <f t="shared" si="108"/>
        <v>#REF!</v>
      </c>
      <c r="X288" s="30" t="e">
        <f t="shared" si="109"/>
        <v>#REF!</v>
      </c>
      <c r="Y288" s="31"/>
      <c r="Z288" s="31" t="e">
        <f t="shared" si="110"/>
        <v>#REF!</v>
      </c>
      <c r="AA288" s="31" t="e">
        <f t="shared" si="99"/>
        <v>#REF!</v>
      </c>
      <c r="AB288" s="31" t="e">
        <f t="shared" si="100"/>
        <v>#REF!</v>
      </c>
      <c r="AC288" s="31" t="e">
        <f t="shared" si="101"/>
        <v>#REF!</v>
      </c>
    </row>
    <row r="289" spans="1:29" s="16" customFormat="1">
      <c r="A289" s="22" t="str">
        <f t="shared" si="102"/>
        <v/>
      </c>
      <c r="B289" s="22"/>
      <c r="C289" s="22" t="s">
        <v>496</v>
      </c>
      <c r="D289" s="22" t="s">
        <v>549</v>
      </c>
      <c r="E289" s="22" t="s">
        <v>4</v>
      </c>
      <c r="F289" s="40">
        <v>261402</v>
      </c>
      <c r="G289" s="41">
        <v>0.27</v>
      </c>
      <c r="H289" s="41">
        <v>0.27</v>
      </c>
      <c r="I289" s="41">
        <v>78.640403390000003</v>
      </c>
      <c r="J289" s="27" t="e">
        <f>SUMIF(#REF!,C:C,#REF!)</f>
        <v>#REF!</v>
      </c>
      <c r="K289" s="30" t="e">
        <f>SUMIF(#REF!,C:C,#REF!)</f>
        <v>#REF!</v>
      </c>
      <c r="L289" s="30" t="e">
        <f>SUMIF(#REF!,C:C,#REF!)</f>
        <v>#REF!</v>
      </c>
      <c r="M289" s="29" t="e">
        <f>SUMIF(#REF!,C:C,#REF!)</f>
        <v>#REF!</v>
      </c>
      <c r="N289" s="29"/>
      <c r="O289" s="29"/>
      <c r="P289" s="29"/>
      <c r="Q289" s="29"/>
      <c r="R289" s="22" t="str">
        <f t="shared" si="103"/>
        <v>US6460251068</v>
      </c>
      <c r="S289" s="22" t="str">
        <f t="shared" si="104"/>
        <v>New Jersey Resources Corp</v>
      </c>
      <c r="T289" s="22" t="str">
        <f t="shared" si="105"/>
        <v>USA</v>
      </c>
      <c r="U289" s="27" t="e">
        <f t="shared" si="106"/>
        <v>#REF!</v>
      </c>
      <c r="V289" s="30" t="e">
        <f t="shared" si="107"/>
        <v>#REF!</v>
      </c>
      <c r="W289" s="30" t="e">
        <f t="shared" si="108"/>
        <v>#REF!</v>
      </c>
      <c r="X289" s="30" t="e">
        <f t="shared" si="109"/>
        <v>#REF!</v>
      </c>
      <c r="Y289" s="31"/>
      <c r="Z289" s="31" t="e">
        <f t="shared" si="110"/>
        <v>#REF!</v>
      </c>
      <c r="AA289" s="31" t="e">
        <f t="shared" si="99"/>
        <v>#REF!</v>
      </c>
      <c r="AB289" s="31" t="e">
        <f t="shared" si="100"/>
        <v>#REF!</v>
      </c>
      <c r="AC289" s="31" t="e">
        <f t="shared" si="101"/>
        <v>#REF!</v>
      </c>
    </row>
    <row r="290" spans="1:29" s="16" customFormat="1">
      <c r="A290" s="22" t="str">
        <f t="shared" si="102"/>
        <v>New York Community Bancorp Inc</v>
      </c>
      <c r="B290" s="22" t="str">
        <f>LOWER(D290)</f>
        <v>new york community bancorp inc</v>
      </c>
      <c r="C290" s="22" t="s">
        <v>912</v>
      </c>
      <c r="D290" s="22" t="s">
        <v>709</v>
      </c>
      <c r="E290" s="22" t="s">
        <v>4</v>
      </c>
      <c r="F290" s="40">
        <v>1142801</v>
      </c>
      <c r="G290" s="41">
        <v>0.16</v>
      </c>
      <c r="H290" s="41">
        <v>0.16</v>
      </c>
      <c r="I290" s="41">
        <v>78.893824159999994</v>
      </c>
      <c r="J290" s="27" t="e">
        <f>SUMIF(#REF!,C:C,#REF!)</f>
        <v>#REF!</v>
      </c>
      <c r="K290" s="30" t="e">
        <f>SUMIF(#REF!,C:C,#REF!)</f>
        <v>#REF!</v>
      </c>
      <c r="L290" s="30" t="e">
        <f>SUMIF(#REF!,C:C,#REF!)</f>
        <v>#REF!</v>
      </c>
      <c r="M290" s="29" t="e">
        <f>SUMIF(#REF!,C:C,#REF!)</f>
        <v>#REF!</v>
      </c>
      <c r="N290" s="29"/>
      <c r="O290" s="29"/>
      <c r="P290" s="29"/>
      <c r="Q290" s="29"/>
      <c r="R290" s="22" t="str">
        <f t="shared" si="103"/>
        <v>US6494451031</v>
      </c>
      <c r="S290" s="22" t="str">
        <f t="shared" si="104"/>
        <v>New York Community Bancorp Inc</v>
      </c>
      <c r="T290" s="22" t="str">
        <f t="shared" si="105"/>
        <v>USA</v>
      </c>
      <c r="U290" s="27" t="e">
        <f t="shared" si="106"/>
        <v>#REF!</v>
      </c>
      <c r="V290" s="30" t="e">
        <f t="shared" si="107"/>
        <v>#REF!</v>
      </c>
      <c r="W290" s="30" t="e">
        <f t="shared" si="108"/>
        <v>#REF!</v>
      </c>
      <c r="X290" s="30" t="e">
        <f t="shared" si="109"/>
        <v>#REF!</v>
      </c>
      <c r="Y290" s="31"/>
      <c r="Z290" s="31" t="e">
        <f t="shared" si="110"/>
        <v>#REF!</v>
      </c>
      <c r="AA290" s="31" t="e">
        <f t="shared" si="99"/>
        <v>#REF!</v>
      </c>
      <c r="AB290" s="31" t="e">
        <f t="shared" si="100"/>
        <v>#REF!</v>
      </c>
      <c r="AC290" s="31" t="e">
        <f t="shared" si="101"/>
        <v>#REF!</v>
      </c>
    </row>
    <row r="291" spans="1:29" s="16" customFormat="1">
      <c r="A291" s="22" t="str">
        <f t="shared" si="102"/>
        <v/>
      </c>
      <c r="B291" s="22"/>
      <c r="C291" s="22" t="s">
        <v>271</v>
      </c>
      <c r="D291" s="22" t="s">
        <v>312</v>
      </c>
      <c r="E291" s="22" t="s">
        <v>218</v>
      </c>
      <c r="F291" s="40">
        <v>777837</v>
      </c>
      <c r="G291" s="41">
        <v>0.08</v>
      </c>
      <c r="H291" s="41">
        <v>0.08</v>
      </c>
      <c r="I291" s="41">
        <v>14.51382327</v>
      </c>
      <c r="J291" s="27" t="e">
        <f>SUMIF(#REF!,C:C,#REF!)</f>
        <v>#REF!</v>
      </c>
      <c r="K291" s="30" t="e">
        <f>SUMIF(#REF!,C:C,#REF!)</f>
        <v>#REF!</v>
      </c>
      <c r="L291" s="30" t="e">
        <f>SUMIF(#REF!,C:C,#REF!)</f>
        <v>#REF!</v>
      </c>
      <c r="M291" s="29" t="e">
        <f>SUMIF(#REF!,C:C,#REF!)</f>
        <v>#REF!</v>
      </c>
      <c r="N291" s="29"/>
      <c r="O291" s="29"/>
      <c r="P291" s="29"/>
      <c r="Q291" s="29"/>
      <c r="R291" s="22" t="str">
        <f t="shared" si="103"/>
        <v>CNE0000014B1</v>
      </c>
      <c r="S291" s="22" t="str">
        <f t="shared" si="104"/>
        <v>Newland Digital Technology Co Ltd</v>
      </c>
      <c r="T291" s="22" t="str">
        <f t="shared" si="105"/>
        <v>Kina</v>
      </c>
      <c r="U291" s="27" t="e">
        <f t="shared" si="106"/>
        <v>#REF!</v>
      </c>
      <c r="V291" s="30" t="e">
        <f t="shared" si="107"/>
        <v>#REF!</v>
      </c>
      <c r="W291" s="30" t="e">
        <f t="shared" si="108"/>
        <v>#REF!</v>
      </c>
      <c r="X291" s="30" t="e">
        <f t="shared" si="109"/>
        <v>#REF!</v>
      </c>
      <c r="Y291" s="31"/>
      <c r="Z291" s="31" t="e">
        <f t="shared" si="110"/>
        <v>#REF!</v>
      </c>
      <c r="AA291" s="31" t="e">
        <f t="shared" si="99"/>
        <v>#REF!</v>
      </c>
      <c r="AB291" s="31" t="e">
        <f t="shared" si="100"/>
        <v>#REF!</v>
      </c>
      <c r="AC291" s="31" t="e">
        <f t="shared" si="101"/>
        <v>#REF!</v>
      </c>
    </row>
    <row r="292" spans="1:29" s="16" customFormat="1">
      <c r="A292" s="22"/>
      <c r="B292" s="22"/>
      <c r="C292" s="22" t="s">
        <v>913</v>
      </c>
      <c r="D292" s="22" t="s">
        <v>710</v>
      </c>
      <c r="E292" s="22" t="s">
        <v>20</v>
      </c>
      <c r="F292" s="40">
        <v>102553</v>
      </c>
      <c r="G292" s="41">
        <v>0.08</v>
      </c>
      <c r="H292" s="41">
        <v>0.08</v>
      </c>
      <c r="I292" s="41">
        <v>71.618501140000006</v>
      </c>
      <c r="J292" s="27" t="e">
        <f>SUMIF(#REF!,C:C,#REF!)</f>
        <v>#REF!</v>
      </c>
      <c r="K292" s="30" t="e">
        <f>SUMIF(#REF!,C:C,#REF!)</f>
        <v>#REF!</v>
      </c>
      <c r="L292" s="30" t="e">
        <f>SUMIF(#REF!,C:C,#REF!)</f>
        <v>#REF!</v>
      </c>
      <c r="M292" s="29" t="e">
        <f>SUMIF(#REF!,C:C,#REF!)</f>
        <v>#REF!</v>
      </c>
      <c r="N292" s="29"/>
      <c r="O292" s="29"/>
      <c r="P292" s="29"/>
      <c r="Q292" s="29"/>
      <c r="R292" s="22" t="str">
        <f t="shared" si="103"/>
        <v>GB0032089863</v>
      </c>
      <c r="S292" s="22" t="str">
        <f t="shared" si="104"/>
        <v>Next PLC</v>
      </c>
      <c r="T292" s="22" t="str">
        <f t="shared" si="105"/>
        <v>Storbritannien</v>
      </c>
      <c r="U292" s="27" t="e">
        <f t="shared" si="106"/>
        <v>#REF!</v>
      </c>
      <c r="V292" s="30" t="e">
        <f t="shared" si="107"/>
        <v>#REF!</v>
      </c>
      <c r="W292" s="30" t="e">
        <f t="shared" si="108"/>
        <v>#REF!</v>
      </c>
      <c r="X292" s="30" t="e">
        <f t="shared" si="109"/>
        <v>#REF!</v>
      </c>
      <c r="Y292" s="31"/>
      <c r="Z292" s="31" t="e">
        <f t="shared" si="110"/>
        <v>#REF!</v>
      </c>
      <c r="AA292" s="31" t="e">
        <f t="shared" si="99"/>
        <v>#REF!</v>
      </c>
      <c r="AB292" s="31" t="e">
        <f t="shared" si="100"/>
        <v>#REF!</v>
      </c>
      <c r="AC292" s="31" t="e">
        <f t="shared" si="101"/>
        <v>#REF!</v>
      </c>
    </row>
    <row r="293" spans="1:29" s="16" customFormat="1">
      <c r="A293" s="22" t="str">
        <f t="shared" si="102"/>
        <v/>
      </c>
      <c r="B293" s="22"/>
      <c r="C293" s="22" t="s">
        <v>914</v>
      </c>
      <c r="D293" s="22" t="s">
        <v>711</v>
      </c>
      <c r="E293" s="22" t="s">
        <v>16</v>
      </c>
      <c r="F293" s="40">
        <v>355700</v>
      </c>
      <c r="G293" s="41">
        <v>0.27</v>
      </c>
      <c r="H293" s="41">
        <v>0.27</v>
      </c>
      <c r="I293" s="41">
        <v>59.149338059999998</v>
      </c>
      <c r="J293" s="27" t="e">
        <f>SUMIF(#REF!,C:C,#REF!)</f>
        <v>#REF!</v>
      </c>
      <c r="K293" s="30" t="e">
        <f>SUMIF(#REF!,C:C,#REF!)</f>
        <v>#REF!</v>
      </c>
      <c r="L293" s="30" t="e">
        <f>SUMIF(#REF!,C:C,#REF!)</f>
        <v>#REF!</v>
      </c>
      <c r="M293" s="29" t="e">
        <f>SUMIF(#REF!,C:C,#REF!)</f>
        <v>#REF!</v>
      </c>
      <c r="N293" s="29"/>
      <c r="O293" s="29"/>
      <c r="P293" s="29"/>
      <c r="Q293" s="29"/>
      <c r="R293" s="22" t="str">
        <f t="shared" si="103"/>
        <v>JP3665200006</v>
      </c>
      <c r="S293" s="22" t="str">
        <f t="shared" si="104"/>
        <v>Nichirei Corp</v>
      </c>
      <c r="T293" s="22" t="str">
        <f t="shared" si="105"/>
        <v>Japan</v>
      </c>
      <c r="U293" s="27" t="e">
        <f t="shared" si="106"/>
        <v>#REF!</v>
      </c>
      <c r="V293" s="30" t="e">
        <f t="shared" si="107"/>
        <v>#REF!</v>
      </c>
      <c r="W293" s="30" t="e">
        <f t="shared" si="108"/>
        <v>#REF!</v>
      </c>
      <c r="X293" s="30" t="e">
        <f t="shared" si="109"/>
        <v>#REF!</v>
      </c>
      <c r="Y293" s="31"/>
      <c r="Z293" s="31" t="e">
        <f t="shared" si="110"/>
        <v>#REF!</v>
      </c>
      <c r="AA293" s="31" t="e">
        <f t="shared" si="99"/>
        <v>#REF!</v>
      </c>
      <c r="AB293" s="31" t="e">
        <f t="shared" si="100"/>
        <v>#REF!</v>
      </c>
      <c r="AC293" s="31" t="e">
        <f t="shared" si="101"/>
        <v>#REF!</v>
      </c>
    </row>
    <row r="294" spans="1:29" s="16" customFormat="1">
      <c r="A294" s="22"/>
      <c r="B294" s="22"/>
      <c r="C294" s="22" t="s">
        <v>915</v>
      </c>
      <c r="D294" s="22" t="s">
        <v>712</v>
      </c>
      <c r="E294" s="22" t="s">
        <v>16</v>
      </c>
      <c r="F294" s="40">
        <v>62400</v>
      </c>
      <c r="G294" s="41">
        <v>0.06</v>
      </c>
      <c r="H294" s="41">
        <v>0.06</v>
      </c>
      <c r="I294" s="41">
        <v>10.88725342</v>
      </c>
      <c r="J294" s="27" t="e">
        <f>SUMIF(#REF!,C:C,#REF!)</f>
        <v>#REF!</v>
      </c>
      <c r="K294" s="30" t="e">
        <f>SUMIF(#REF!,C:C,#REF!)</f>
        <v>#REF!</v>
      </c>
      <c r="L294" s="30" t="e">
        <f>SUMIF(#REF!,C:C,#REF!)</f>
        <v>#REF!</v>
      </c>
      <c r="M294" s="29" t="e">
        <f>SUMIF(#REF!,C:C,#REF!)</f>
        <v>#REF!</v>
      </c>
      <c r="N294" s="29"/>
      <c r="O294" s="29"/>
      <c r="P294" s="29"/>
      <c r="Q294" s="29"/>
      <c r="R294" s="22" t="str">
        <f t="shared" si="103"/>
        <v>JP3756200006</v>
      </c>
      <c r="S294" s="22" t="str">
        <f t="shared" si="104"/>
        <v>Nifco Inc/Japan</v>
      </c>
      <c r="T294" s="22" t="str">
        <f t="shared" si="105"/>
        <v>Japan</v>
      </c>
      <c r="U294" s="27" t="e">
        <f t="shared" si="106"/>
        <v>#REF!</v>
      </c>
      <c r="V294" s="30" t="e">
        <f t="shared" si="107"/>
        <v>#REF!</v>
      </c>
      <c r="W294" s="30" t="e">
        <f t="shared" si="108"/>
        <v>#REF!</v>
      </c>
      <c r="X294" s="30" t="e">
        <f t="shared" si="109"/>
        <v>#REF!</v>
      </c>
      <c r="Y294" s="31"/>
      <c r="Z294" s="31" t="e">
        <f t="shared" si="110"/>
        <v>#REF!</v>
      </c>
      <c r="AA294" s="31" t="e">
        <f t="shared" si="99"/>
        <v>#REF!</v>
      </c>
      <c r="AB294" s="31" t="e">
        <f t="shared" si="100"/>
        <v>#REF!</v>
      </c>
      <c r="AC294" s="31" t="e">
        <f t="shared" si="101"/>
        <v>#REF!</v>
      </c>
    </row>
    <row r="295" spans="1:29" s="16" customFormat="1">
      <c r="A295" s="22" t="str">
        <f t="shared" si="102"/>
        <v/>
      </c>
      <c r="B295" s="22"/>
      <c r="C295" s="22" t="s">
        <v>497</v>
      </c>
      <c r="D295" s="22" t="s">
        <v>550</v>
      </c>
      <c r="E295" s="22" t="s">
        <v>16</v>
      </c>
      <c r="F295" s="40">
        <v>145500</v>
      </c>
      <c r="G295" s="41">
        <v>0.16</v>
      </c>
      <c r="H295" s="41">
        <v>0.16</v>
      </c>
      <c r="I295" s="41">
        <v>55.814693079999998</v>
      </c>
      <c r="J295" s="27" t="e">
        <f>SUMIF(#REF!,C:C,#REF!)</f>
        <v>#REF!</v>
      </c>
      <c r="K295" s="30" t="e">
        <f>SUMIF(#REF!,C:C,#REF!)</f>
        <v>#REF!</v>
      </c>
      <c r="L295" s="30" t="e">
        <f>SUMIF(#REF!,C:C,#REF!)</f>
        <v>#REF!</v>
      </c>
      <c r="M295" s="29" t="e">
        <f>SUMIF(#REF!,C:C,#REF!)</f>
        <v>#REF!</v>
      </c>
      <c r="N295" s="29"/>
      <c r="O295" s="29"/>
      <c r="P295" s="29"/>
      <c r="Q295" s="29"/>
      <c r="R295" s="22" t="str">
        <f t="shared" si="103"/>
        <v>JP3688370000</v>
      </c>
      <c r="S295" s="22" t="str">
        <f t="shared" si="104"/>
        <v>NIPPON EXPRESS HOLDINGS INC</v>
      </c>
      <c r="T295" s="22" t="str">
        <f t="shared" si="105"/>
        <v>Japan</v>
      </c>
      <c r="U295" s="27" t="e">
        <f t="shared" si="106"/>
        <v>#REF!</v>
      </c>
      <c r="V295" s="30" t="e">
        <f t="shared" si="107"/>
        <v>#REF!</v>
      </c>
      <c r="W295" s="30" t="e">
        <f t="shared" si="108"/>
        <v>#REF!</v>
      </c>
      <c r="X295" s="30" t="e">
        <f t="shared" si="109"/>
        <v>#REF!</v>
      </c>
      <c r="Y295" s="31"/>
      <c r="Z295" s="31" t="e">
        <f t="shared" si="110"/>
        <v>#REF!</v>
      </c>
      <c r="AA295" s="31" t="e">
        <f t="shared" ref="AA295:AA358" si="111">V295-O295-K295-G295</f>
        <v>#REF!</v>
      </c>
      <c r="AB295" s="31" t="e">
        <f t="shared" ref="AB295:AB358" si="112">W295-P295-L295-H295</f>
        <v>#REF!</v>
      </c>
      <c r="AC295" s="31" t="e">
        <f t="shared" ref="AC295:AC358" si="113">X295-Q295-M295-I295</f>
        <v>#REF!</v>
      </c>
    </row>
    <row r="296" spans="1:29" s="16" customFormat="1">
      <c r="A296" s="22" t="str">
        <f t="shared" si="102"/>
        <v/>
      </c>
      <c r="B296" s="22"/>
      <c r="C296" s="22" t="s">
        <v>87</v>
      </c>
      <c r="D296" s="22" t="s">
        <v>52</v>
      </c>
      <c r="E296" s="22" t="s">
        <v>16</v>
      </c>
      <c r="F296" s="40">
        <v>6666200</v>
      </c>
      <c r="G296" s="41">
        <v>0.18</v>
      </c>
      <c r="H296" s="41">
        <v>0.18</v>
      </c>
      <c r="I296" s="41">
        <v>54.979378509999997</v>
      </c>
      <c r="J296" s="27" t="e">
        <f>SUMIF(#REF!,C:C,#REF!)</f>
        <v>#REF!</v>
      </c>
      <c r="K296" s="30" t="e">
        <f>SUMIF(#REF!,C:C,#REF!)</f>
        <v>#REF!</v>
      </c>
      <c r="L296" s="30" t="e">
        <f>SUMIF(#REF!,C:C,#REF!)</f>
        <v>#REF!</v>
      </c>
      <c r="M296" s="29" t="e">
        <f>SUMIF(#REF!,C:C,#REF!)</f>
        <v>#REF!</v>
      </c>
      <c r="N296" s="29"/>
      <c r="O296" s="29"/>
      <c r="P296" s="29"/>
      <c r="Q296" s="29"/>
      <c r="R296" s="22" t="str">
        <f t="shared" si="103"/>
        <v>JP3735400008</v>
      </c>
      <c r="S296" s="22" t="str">
        <f t="shared" si="104"/>
        <v>Nippon Telegraph &amp; Telephone Corp</v>
      </c>
      <c r="T296" s="22" t="str">
        <f t="shared" si="105"/>
        <v>Japan</v>
      </c>
      <c r="U296" s="27" t="e">
        <f t="shared" si="106"/>
        <v>#REF!</v>
      </c>
      <c r="V296" s="30" t="e">
        <f t="shared" si="107"/>
        <v>#REF!</v>
      </c>
      <c r="W296" s="30" t="e">
        <f t="shared" si="108"/>
        <v>#REF!</v>
      </c>
      <c r="X296" s="30" t="e">
        <f t="shared" si="109"/>
        <v>#REF!</v>
      </c>
      <c r="Y296" s="31"/>
      <c r="Z296" s="31" t="e">
        <f t="shared" si="110"/>
        <v>#REF!</v>
      </c>
      <c r="AA296" s="31" t="e">
        <f t="shared" si="111"/>
        <v>#REF!</v>
      </c>
      <c r="AB296" s="31" t="e">
        <f t="shared" si="112"/>
        <v>#REF!</v>
      </c>
      <c r="AC296" s="31" t="e">
        <f t="shared" si="113"/>
        <v>#REF!</v>
      </c>
    </row>
    <row r="297" spans="1:29" s="16" customFormat="1">
      <c r="A297" s="22" t="str">
        <f t="shared" si="102"/>
        <v/>
      </c>
      <c r="B297" s="22"/>
      <c r="C297" s="22" t="s">
        <v>272</v>
      </c>
      <c r="D297" s="22" t="s">
        <v>313</v>
      </c>
      <c r="E297" s="22" t="s">
        <v>16</v>
      </c>
      <c r="F297" s="40">
        <v>290300</v>
      </c>
      <c r="G297" s="41">
        <v>0.06</v>
      </c>
      <c r="H297" s="41">
        <v>0.06</v>
      </c>
      <c r="I297" s="41">
        <v>60.738498530000001</v>
      </c>
      <c r="J297" s="27" t="e">
        <f>SUMIF(#REF!,C:C,#REF!)</f>
        <v>#REF!</v>
      </c>
      <c r="K297" s="30" t="e">
        <f>SUMIF(#REF!,C:C,#REF!)</f>
        <v>#REF!</v>
      </c>
      <c r="L297" s="30" t="e">
        <f>SUMIF(#REF!,C:C,#REF!)</f>
        <v>#REF!</v>
      </c>
      <c r="M297" s="29" t="e">
        <f>SUMIF(#REF!,C:C,#REF!)</f>
        <v>#REF!</v>
      </c>
      <c r="N297" s="29"/>
      <c r="O297" s="29"/>
      <c r="P297" s="29"/>
      <c r="Q297" s="29"/>
      <c r="R297" s="22" t="str">
        <f t="shared" si="103"/>
        <v>JP3753000003</v>
      </c>
      <c r="S297" s="22" t="str">
        <f t="shared" si="104"/>
        <v>Nippon Yusen KK</v>
      </c>
      <c r="T297" s="22" t="str">
        <f t="shared" si="105"/>
        <v>Japan</v>
      </c>
      <c r="U297" s="27" t="e">
        <f t="shared" si="106"/>
        <v>#REF!</v>
      </c>
      <c r="V297" s="30" t="e">
        <f t="shared" si="107"/>
        <v>#REF!</v>
      </c>
      <c r="W297" s="30" t="e">
        <f t="shared" si="108"/>
        <v>#REF!</v>
      </c>
      <c r="X297" s="30" t="e">
        <f t="shared" si="109"/>
        <v>#REF!</v>
      </c>
      <c r="Y297" s="31"/>
      <c r="Z297" s="31" t="e">
        <f t="shared" si="110"/>
        <v>#REF!</v>
      </c>
      <c r="AA297" s="31" t="e">
        <f t="shared" si="111"/>
        <v>#REF!</v>
      </c>
      <c r="AB297" s="31" t="e">
        <f t="shared" si="112"/>
        <v>#REF!</v>
      </c>
      <c r="AC297" s="31" t="e">
        <f t="shared" si="113"/>
        <v>#REF!</v>
      </c>
    </row>
    <row r="298" spans="1:29" s="16" customFormat="1">
      <c r="A298" s="22" t="str">
        <f t="shared" si="102"/>
        <v/>
      </c>
      <c r="B298" s="22"/>
      <c r="C298" s="22" t="s">
        <v>227</v>
      </c>
      <c r="D298" s="22" t="s">
        <v>238</v>
      </c>
      <c r="E298" s="22" t="s">
        <v>16</v>
      </c>
      <c r="F298" s="40">
        <v>212600</v>
      </c>
      <c r="G298" s="41">
        <v>0.15</v>
      </c>
      <c r="H298" s="41">
        <v>0.15</v>
      </c>
      <c r="I298" s="41">
        <v>56.03194225</v>
      </c>
      <c r="J298" s="27" t="e">
        <f>SUMIF(#REF!,C:C,#REF!)</f>
        <v>#REF!</v>
      </c>
      <c r="K298" s="30" t="e">
        <f>SUMIF(#REF!,C:C,#REF!)</f>
        <v>#REF!</v>
      </c>
      <c r="L298" s="30" t="e">
        <f>SUMIF(#REF!,C:C,#REF!)</f>
        <v>#REF!</v>
      </c>
      <c r="M298" s="29" t="e">
        <f>SUMIF(#REF!,C:C,#REF!)</f>
        <v>#REF!</v>
      </c>
      <c r="N298" s="29"/>
      <c r="O298" s="29"/>
      <c r="P298" s="29"/>
      <c r="Q298" s="29"/>
      <c r="R298" s="22" t="str">
        <f t="shared" si="103"/>
        <v>JP3670800006</v>
      </c>
      <c r="S298" s="22" t="str">
        <f t="shared" si="104"/>
        <v>Nissan Chemical Corp</v>
      </c>
      <c r="T298" s="22" t="str">
        <f t="shared" si="105"/>
        <v>Japan</v>
      </c>
      <c r="U298" s="27" t="e">
        <f t="shared" si="106"/>
        <v>#REF!</v>
      </c>
      <c r="V298" s="30" t="e">
        <f t="shared" si="107"/>
        <v>#REF!</v>
      </c>
      <c r="W298" s="30" t="e">
        <f t="shared" si="108"/>
        <v>#REF!</v>
      </c>
      <c r="X298" s="30" t="e">
        <f t="shared" si="109"/>
        <v>#REF!</v>
      </c>
      <c r="Y298" s="31"/>
      <c r="Z298" s="31" t="e">
        <f t="shared" si="110"/>
        <v>#REF!</v>
      </c>
      <c r="AA298" s="31" t="e">
        <f t="shared" si="111"/>
        <v>#REF!</v>
      </c>
      <c r="AB298" s="31" t="e">
        <f t="shared" si="112"/>
        <v>#REF!</v>
      </c>
      <c r="AC298" s="31" t="e">
        <f t="shared" si="113"/>
        <v>#REF!</v>
      </c>
    </row>
    <row r="299" spans="1:29" s="16" customFormat="1">
      <c r="A299" s="22" t="str">
        <f t="shared" si="102"/>
        <v/>
      </c>
      <c r="B299" s="22"/>
      <c r="C299" s="22" t="s">
        <v>916</v>
      </c>
      <c r="D299" s="22" t="s">
        <v>713</v>
      </c>
      <c r="E299" s="22" t="s">
        <v>16</v>
      </c>
      <c r="F299" s="40">
        <v>232500</v>
      </c>
      <c r="G299" s="41">
        <v>0.22999999999999998</v>
      </c>
      <c r="H299" s="41">
        <v>0.22999999999999998</v>
      </c>
      <c r="I299" s="41">
        <v>54.766190379999998</v>
      </c>
      <c r="J299" s="27" t="e">
        <f>SUMIF(#REF!,C:C,#REF!)</f>
        <v>#REF!</v>
      </c>
      <c r="K299" s="30" t="e">
        <f>SUMIF(#REF!,C:C,#REF!)</f>
        <v>#REF!</v>
      </c>
      <c r="L299" s="30" t="e">
        <f>SUMIF(#REF!,C:C,#REF!)</f>
        <v>#REF!</v>
      </c>
      <c r="M299" s="29" t="e">
        <f>SUMIF(#REF!,C:C,#REF!)</f>
        <v>#REF!</v>
      </c>
      <c r="N299" s="29"/>
      <c r="O299" s="29"/>
      <c r="P299" s="29"/>
      <c r="Q299" s="29"/>
      <c r="R299" s="22" t="str">
        <f t="shared" si="103"/>
        <v>JP3675600005</v>
      </c>
      <c r="S299" s="22" t="str">
        <f t="shared" si="104"/>
        <v>Nissin Foods Holdings Co Ltd</v>
      </c>
      <c r="T299" s="22" t="str">
        <f t="shared" si="105"/>
        <v>Japan</v>
      </c>
      <c r="U299" s="27" t="e">
        <f t="shared" si="106"/>
        <v>#REF!</v>
      </c>
      <c r="V299" s="30" t="e">
        <f t="shared" si="107"/>
        <v>#REF!</v>
      </c>
      <c r="W299" s="30" t="e">
        <f t="shared" si="108"/>
        <v>#REF!</v>
      </c>
      <c r="X299" s="30" t="e">
        <f t="shared" si="109"/>
        <v>#REF!</v>
      </c>
      <c r="Y299" s="31"/>
      <c r="Z299" s="31" t="e">
        <f t="shared" si="110"/>
        <v>#REF!</v>
      </c>
      <c r="AA299" s="31" t="e">
        <f t="shared" si="111"/>
        <v>#REF!</v>
      </c>
      <c r="AB299" s="31" t="e">
        <f t="shared" si="112"/>
        <v>#REF!</v>
      </c>
      <c r="AC299" s="31" t="e">
        <f t="shared" si="113"/>
        <v>#REF!</v>
      </c>
    </row>
    <row r="300" spans="1:29" s="16" customFormat="1">
      <c r="A300" s="22" t="str">
        <f t="shared" si="102"/>
        <v/>
      </c>
      <c r="B300" s="22"/>
      <c r="C300" s="22" t="s">
        <v>383</v>
      </c>
      <c r="D300" s="22" t="s">
        <v>714</v>
      </c>
      <c r="E300" s="22" t="s">
        <v>16</v>
      </c>
      <c r="F300" s="40">
        <v>336200</v>
      </c>
      <c r="G300" s="41">
        <v>0.16</v>
      </c>
      <c r="H300" s="41">
        <v>0.16</v>
      </c>
      <c r="I300" s="41">
        <v>53.895073199999999</v>
      </c>
      <c r="J300" s="27" t="e">
        <f>SUMIF(#REF!,C:C,#REF!)</f>
        <v>#REF!</v>
      </c>
      <c r="K300" s="30" t="e">
        <f>SUMIF(#REF!,C:C,#REF!)</f>
        <v>#REF!</v>
      </c>
      <c r="L300" s="30" t="e">
        <f>SUMIF(#REF!,C:C,#REF!)</f>
        <v>#REF!</v>
      </c>
      <c r="M300" s="29" t="e">
        <f>SUMIF(#REF!,C:C,#REF!)</f>
        <v>#REF!</v>
      </c>
      <c r="N300" s="29"/>
      <c r="O300" s="29"/>
      <c r="P300" s="29"/>
      <c r="Q300" s="29"/>
      <c r="R300" s="22" t="str">
        <f t="shared" si="103"/>
        <v>JP3738600000</v>
      </c>
      <c r="S300" s="22" t="str">
        <f t="shared" si="104"/>
        <v>Niterra Co Ltd</v>
      </c>
      <c r="T300" s="22" t="str">
        <f t="shared" si="105"/>
        <v>Japan</v>
      </c>
      <c r="U300" s="27" t="e">
        <f t="shared" si="106"/>
        <v>#REF!</v>
      </c>
      <c r="V300" s="30" t="e">
        <f t="shared" si="107"/>
        <v>#REF!</v>
      </c>
      <c r="W300" s="30" t="e">
        <f t="shared" si="108"/>
        <v>#REF!</v>
      </c>
      <c r="X300" s="30" t="e">
        <f t="shared" si="109"/>
        <v>#REF!</v>
      </c>
      <c r="Y300" s="31"/>
      <c r="Z300" s="31" t="e">
        <f t="shared" si="110"/>
        <v>#REF!</v>
      </c>
      <c r="AA300" s="31" t="e">
        <f t="shared" si="111"/>
        <v>#REF!</v>
      </c>
      <c r="AB300" s="31" t="e">
        <f t="shared" si="112"/>
        <v>#REF!</v>
      </c>
      <c r="AC300" s="31" t="e">
        <f t="shared" si="113"/>
        <v>#REF!</v>
      </c>
    </row>
    <row r="301" spans="1:29" s="16" customFormat="1">
      <c r="A301" s="22" t="str">
        <f t="shared" si="102"/>
        <v/>
      </c>
      <c r="B301" s="22"/>
      <c r="C301" s="22" t="s">
        <v>384</v>
      </c>
      <c r="D301" s="22" t="s">
        <v>443</v>
      </c>
      <c r="E301" s="22" t="s">
        <v>16</v>
      </c>
      <c r="F301" s="40">
        <v>110100</v>
      </c>
      <c r="G301" s="41">
        <v>6.9999999999999993E-2</v>
      </c>
      <c r="H301" s="41">
        <v>6.9999999999999993E-2</v>
      </c>
      <c r="I301" s="41">
        <v>55.60015319</v>
      </c>
      <c r="J301" s="27" t="e">
        <f>SUMIF(#REF!,C:C,#REF!)</f>
        <v>#REF!</v>
      </c>
      <c r="K301" s="30" t="e">
        <f>SUMIF(#REF!,C:C,#REF!)</f>
        <v>#REF!</v>
      </c>
      <c r="L301" s="30" t="e">
        <f>SUMIF(#REF!,C:C,#REF!)</f>
        <v>#REF!</v>
      </c>
      <c r="M301" s="29" t="e">
        <f>SUMIF(#REF!,C:C,#REF!)</f>
        <v>#REF!</v>
      </c>
      <c r="N301" s="29"/>
      <c r="O301" s="29"/>
      <c r="P301" s="29"/>
      <c r="Q301" s="29"/>
      <c r="R301" s="22" t="str">
        <f t="shared" si="103"/>
        <v>JP3684000007</v>
      </c>
      <c r="S301" s="22" t="str">
        <f t="shared" si="104"/>
        <v>Nitto Denko Corp</v>
      </c>
      <c r="T301" s="22" t="str">
        <f t="shared" si="105"/>
        <v>Japan</v>
      </c>
      <c r="U301" s="27" t="e">
        <f t="shared" si="106"/>
        <v>#REF!</v>
      </c>
      <c r="V301" s="30" t="e">
        <f t="shared" si="107"/>
        <v>#REF!</v>
      </c>
      <c r="W301" s="30" t="e">
        <f t="shared" si="108"/>
        <v>#REF!</v>
      </c>
      <c r="X301" s="30" t="e">
        <f t="shared" si="109"/>
        <v>#REF!</v>
      </c>
      <c r="Y301" s="31"/>
      <c r="Z301" s="31" t="e">
        <f t="shared" si="110"/>
        <v>#REF!</v>
      </c>
      <c r="AA301" s="31" t="e">
        <f t="shared" si="111"/>
        <v>#REF!</v>
      </c>
      <c r="AB301" s="31" t="e">
        <f t="shared" si="112"/>
        <v>#REF!</v>
      </c>
      <c r="AC301" s="31" t="e">
        <f t="shared" si="113"/>
        <v>#REF!</v>
      </c>
    </row>
    <row r="302" spans="1:29" s="16" customFormat="1">
      <c r="A302" s="22" t="str">
        <f t="shared" si="102"/>
        <v/>
      </c>
      <c r="B302" s="22"/>
      <c r="C302" s="22" t="s">
        <v>917</v>
      </c>
      <c r="D302" s="22" t="s">
        <v>715</v>
      </c>
      <c r="E302" s="22" t="s">
        <v>4</v>
      </c>
      <c r="F302" s="40">
        <v>271299</v>
      </c>
      <c r="G302" s="41">
        <v>0.15</v>
      </c>
      <c r="H302" s="41">
        <v>0.15</v>
      </c>
      <c r="I302" s="41">
        <v>78.908216139999993</v>
      </c>
      <c r="J302" s="27" t="e">
        <f>SUMIF(#REF!,C:C,#REF!)</f>
        <v>#REF!</v>
      </c>
      <c r="K302" s="30" t="e">
        <f>SUMIF(#REF!,C:C,#REF!)</f>
        <v>#REF!</v>
      </c>
      <c r="L302" s="30" t="e">
        <f>SUMIF(#REF!,C:C,#REF!)</f>
        <v>#REF!</v>
      </c>
      <c r="M302" s="29" t="e">
        <f>SUMIF(#REF!,C:C,#REF!)</f>
        <v>#REF!</v>
      </c>
      <c r="N302" s="29"/>
      <c r="O302" s="29"/>
      <c r="P302" s="29"/>
      <c r="Q302" s="29"/>
      <c r="R302" s="22" t="str">
        <f t="shared" si="103"/>
        <v>US6374171063</v>
      </c>
      <c r="S302" s="22" t="str">
        <f t="shared" si="104"/>
        <v>NNN REIT Inc</v>
      </c>
      <c r="T302" s="22" t="str">
        <f t="shared" si="105"/>
        <v>USA</v>
      </c>
      <c r="U302" s="27" t="e">
        <f t="shared" si="106"/>
        <v>#REF!</v>
      </c>
      <c r="V302" s="30" t="e">
        <f t="shared" si="107"/>
        <v>#REF!</v>
      </c>
      <c r="W302" s="30" t="e">
        <f t="shared" si="108"/>
        <v>#REF!</v>
      </c>
      <c r="X302" s="30" t="e">
        <f t="shared" si="109"/>
        <v>#REF!</v>
      </c>
      <c r="Y302" s="31"/>
      <c r="Z302" s="31" t="e">
        <f t="shared" si="110"/>
        <v>#REF!</v>
      </c>
      <c r="AA302" s="31" t="e">
        <f t="shared" si="111"/>
        <v>#REF!</v>
      </c>
      <c r="AB302" s="31" t="e">
        <f t="shared" si="112"/>
        <v>#REF!</v>
      </c>
      <c r="AC302" s="31" t="e">
        <f t="shared" si="113"/>
        <v>#REF!</v>
      </c>
    </row>
    <row r="303" spans="1:29" s="16" customFormat="1">
      <c r="A303" s="22" t="str">
        <f t="shared" ref="A303:A371" si="114">PROPER(B303)</f>
        <v/>
      </c>
      <c r="B303" s="22"/>
      <c r="C303" s="22" t="s">
        <v>918</v>
      </c>
      <c r="D303" s="22" t="s">
        <v>716</v>
      </c>
      <c r="E303" s="22" t="s">
        <v>16</v>
      </c>
      <c r="F303" s="40">
        <v>166400</v>
      </c>
      <c r="G303" s="41">
        <v>0.2</v>
      </c>
      <c r="H303" s="41">
        <v>0.2</v>
      </c>
      <c r="I303" s="41">
        <v>55.803272010000001</v>
      </c>
      <c r="J303" s="27" t="e">
        <f>SUMIF(#REF!,C:C,#REF!)</f>
        <v>#REF!</v>
      </c>
      <c r="K303" s="30" t="e">
        <f>SUMIF(#REF!,C:C,#REF!)</f>
        <v>#REF!</v>
      </c>
      <c r="L303" s="30" t="e">
        <f>SUMIF(#REF!,C:C,#REF!)</f>
        <v>#REF!</v>
      </c>
      <c r="M303" s="29" t="e">
        <f>SUMIF(#REF!,C:C,#REF!)</f>
        <v>#REF!</v>
      </c>
      <c r="N303" s="29"/>
      <c r="O303" s="29"/>
      <c r="P303" s="29"/>
      <c r="Q303" s="29"/>
      <c r="R303" s="22" t="str">
        <f t="shared" si="103"/>
        <v>JP3753400005</v>
      </c>
      <c r="S303" s="22" t="str">
        <f t="shared" si="104"/>
        <v>NOF Corp</v>
      </c>
      <c r="T303" s="22" t="str">
        <f t="shared" si="105"/>
        <v>Japan</v>
      </c>
      <c r="U303" s="27" t="e">
        <f t="shared" si="106"/>
        <v>#REF!</v>
      </c>
      <c r="V303" s="30" t="e">
        <f t="shared" si="107"/>
        <v>#REF!</v>
      </c>
      <c r="W303" s="30" t="e">
        <f t="shared" si="108"/>
        <v>#REF!</v>
      </c>
      <c r="X303" s="30" t="e">
        <f t="shared" si="109"/>
        <v>#REF!</v>
      </c>
      <c r="Y303" s="31"/>
      <c r="Z303" s="31" t="e">
        <f t="shared" si="110"/>
        <v>#REF!</v>
      </c>
      <c r="AA303" s="31" t="e">
        <f t="shared" si="111"/>
        <v>#REF!</v>
      </c>
      <c r="AB303" s="31" t="e">
        <f t="shared" si="112"/>
        <v>#REF!</v>
      </c>
      <c r="AC303" s="31" t="e">
        <f t="shared" si="113"/>
        <v>#REF!</v>
      </c>
    </row>
    <row r="304" spans="1:29" s="16" customFormat="1">
      <c r="A304" s="22" t="str">
        <f t="shared" si="114"/>
        <v/>
      </c>
      <c r="B304" s="22"/>
      <c r="C304" s="22" t="s">
        <v>273</v>
      </c>
      <c r="D304" s="22" t="s">
        <v>314</v>
      </c>
      <c r="E304" s="22" t="s">
        <v>16</v>
      </c>
      <c r="F304" s="40">
        <v>316900</v>
      </c>
      <c r="G304" s="41">
        <v>0.16999999999999998</v>
      </c>
      <c r="H304" s="41">
        <v>0.16999999999999998</v>
      </c>
      <c r="I304" s="41">
        <v>56.262014980000004</v>
      </c>
      <c r="J304" s="27" t="e">
        <f>SUMIF(#REF!,C:C,#REF!)</f>
        <v>#REF!</v>
      </c>
      <c r="K304" s="30" t="e">
        <f>SUMIF(#REF!,C:C,#REF!)</f>
        <v>#REF!</v>
      </c>
      <c r="L304" s="30" t="e">
        <f>SUMIF(#REF!,C:C,#REF!)</f>
        <v>#REF!</v>
      </c>
      <c r="M304" s="29" t="e">
        <f>SUMIF(#REF!,C:C,#REF!)</f>
        <v>#REF!</v>
      </c>
      <c r="N304" s="29"/>
      <c r="O304" s="29"/>
      <c r="P304" s="29"/>
      <c r="Q304" s="29"/>
      <c r="R304" s="22" t="str">
        <f t="shared" si="103"/>
        <v>JP3762900003</v>
      </c>
      <c r="S304" s="22" t="str">
        <f t="shared" si="104"/>
        <v>Nomura Real Estate Holdings Inc</v>
      </c>
      <c r="T304" s="22" t="str">
        <f t="shared" si="105"/>
        <v>Japan</v>
      </c>
      <c r="U304" s="27" t="e">
        <f t="shared" si="106"/>
        <v>#REF!</v>
      </c>
      <c r="V304" s="30" t="e">
        <f t="shared" si="107"/>
        <v>#REF!</v>
      </c>
      <c r="W304" s="30" t="e">
        <f t="shared" si="108"/>
        <v>#REF!</v>
      </c>
      <c r="X304" s="30" t="e">
        <f t="shared" si="109"/>
        <v>#REF!</v>
      </c>
      <c r="Y304" s="31"/>
      <c r="Z304" s="31" t="e">
        <f t="shared" si="110"/>
        <v>#REF!</v>
      </c>
      <c r="AA304" s="31" t="e">
        <f t="shared" si="111"/>
        <v>#REF!</v>
      </c>
      <c r="AB304" s="31" t="e">
        <f t="shared" si="112"/>
        <v>#REF!</v>
      </c>
      <c r="AC304" s="31" t="e">
        <f t="shared" si="113"/>
        <v>#REF!</v>
      </c>
    </row>
    <row r="305" spans="1:29" s="16" customFormat="1">
      <c r="A305" s="22"/>
      <c r="B305" s="22"/>
      <c r="C305" s="22" t="s">
        <v>135</v>
      </c>
      <c r="D305" s="22" t="s">
        <v>113</v>
      </c>
      <c r="E305" s="22" t="s">
        <v>3</v>
      </c>
      <c r="F305" s="40">
        <v>874732</v>
      </c>
      <c r="G305" s="41">
        <v>0.02</v>
      </c>
      <c r="H305" s="41">
        <v>0.02</v>
      </c>
      <c r="I305" s="41">
        <v>73.053248580000002</v>
      </c>
      <c r="J305" s="27" t="e">
        <f>SUMIF(#REF!,C:C,#REF!)</f>
        <v>#REF!</v>
      </c>
      <c r="K305" s="30" t="e">
        <f>SUMIF(#REF!,C:C,#REF!)</f>
        <v>#REF!</v>
      </c>
      <c r="L305" s="30" t="e">
        <f>SUMIF(#REF!,C:C,#REF!)</f>
        <v>#REF!</v>
      </c>
      <c r="M305" s="29" t="e">
        <f>SUMIF(#REF!,C:C,#REF!)</f>
        <v>#REF!</v>
      </c>
      <c r="N305" s="29"/>
      <c r="O305" s="29"/>
      <c r="P305" s="29"/>
      <c r="Q305" s="29"/>
      <c r="R305" s="22" t="str">
        <f t="shared" si="103"/>
        <v>FI4000297767</v>
      </c>
      <c r="S305" s="22" t="str">
        <f t="shared" si="104"/>
        <v>Nordea Bank Abp</v>
      </c>
      <c r="T305" s="22" t="str">
        <f t="shared" si="105"/>
        <v>Finland</v>
      </c>
      <c r="U305" s="27" t="e">
        <f t="shared" si="106"/>
        <v>#REF!</v>
      </c>
      <c r="V305" s="30" t="e">
        <f t="shared" si="107"/>
        <v>#REF!</v>
      </c>
      <c r="W305" s="30" t="e">
        <f t="shared" si="108"/>
        <v>#REF!</v>
      </c>
      <c r="X305" s="30" t="e">
        <f t="shared" si="109"/>
        <v>#REF!</v>
      </c>
      <c r="Y305" s="31"/>
      <c r="Z305" s="31" t="e">
        <f t="shared" si="110"/>
        <v>#REF!</v>
      </c>
      <c r="AA305" s="31" t="e">
        <f t="shared" si="111"/>
        <v>#REF!</v>
      </c>
      <c r="AB305" s="31" t="e">
        <f t="shared" si="112"/>
        <v>#REF!</v>
      </c>
      <c r="AC305" s="31" t="e">
        <f t="shared" si="113"/>
        <v>#REF!</v>
      </c>
    </row>
    <row r="306" spans="1:29" s="16" customFormat="1">
      <c r="A306" s="22"/>
      <c r="B306" s="22"/>
      <c r="C306" s="22" t="s">
        <v>180</v>
      </c>
      <c r="D306" s="22" t="s">
        <v>211</v>
      </c>
      <c r="E306" s="22" t="s">
        <v>5</v>
      </c>
      <c r="F306" s="40">
        <v>108384</v>
      </c>
      <c r="G306" s="41">
        <v>0</v>
      </c>
      <c r="H306" s="41">
        <v>0</v>
      </c>
      <c r="I306" s="41">
        <v>73.756108609999998</v>
      </c>
      <c r="J306" s="27" t="e">
        <f>SUMIF(#REF!,C:C,#REF!)</f>
        <v>#REF!</v>
      </c>
      <c r="K306" s="30" t="e">
        <f>SUMIF(#REF!,C:C,#REF!)</f>
        <v>#REF!</v>
      </c>
      <c r="L306" s="30" t="e">
        <f>SUMIF(#REF!,C:C,#REF!)</f>
        <v>#REF!</v>
      </c>
      <c r="M306" s="29" t="e">
        <f>SUMIF(#REF!,C:C,#REF!)</f>
        <v>#REF!</v>
      </c>
      <c r="N306" s="29"/>
      <c r="O306" s="29"/>
      <c r="P306" s="29"/>
      <c r="Q306" s="29"/>
      <c r="R306" s="22" t="str">
        <f t="shared" si="103"/>
        <v>CH0012005267</v>
      </c>
      <c r="S306" s="22" t="str">
        <f t="shared" si="104"/>
        <v>Novartis AG</v>
      </c>
      <c r="T306" s="22" t="str">
        <f t="shared" si="105"/>
        <v>Schweiz</v>
      </c>
      <c r="U306" s="27" t="e">
        <f t="shared" si="106"/>
        <v>#REF!</v>
      </c>
      <c r="V306" s="30" t="e">
        <f t="shared" si="107"/>
        <v>#REF!</v>
      </c>
      <c r="W306" s="30" t="e">
        <f t="shared" si="108"/>
        <v>#REF!</v>
      </c>
      <c r="X306" s="30" t="e">
        <f t="shared" si="109"/>
        <v>#REF!</v>
      </c>
      <c r="Y306" s="31"/>
      <c r="Z306" s="31" t="e">
        <f t="shared" si="110"/>
        <v>#REF!</v>
      </c>
      <c r="AA306" s="31" t="e">
        <f t="shared" si="111"/>
        <v>#REF!</v>
      </c>
      <c r="AB306" s="31" t="e">
        <f t="shared" si="112"/>
        <v>#REF!</v>
      </c>
      <c r="AC306" s="31" t="e">
        <f t="shared" si="113"/>
        <v>#REF!</v>
      </c>
    </row>
    <row r="307" spans="1:29" s="16" customFormat="1">
      <c r="A307" s="22" t="str">
        <f t="shared" si="114"/>
        <v/>
      </c>
      <c r="B307" s="22"/>
      <c r="C307" s="22" t="s">
        <v>385</v>
      </c>
      <c r="D307" s="22" t="s">
        <v>444</v>
      </c>
      <c r="E307" s="22" t="s">
        <v>4</v>
      </c>
      <c r="F307" s="40">
        <v>65663</v>
      </c>
      <c r="G307" s="41">
        <v>0.03</v>
      </c>
      <c r="H307" s="41">
        <v>0.03</v>
      </c>
      <c r="I307" s="41">
        <v>77.119917770000001</v>
      </c>
      <c r="J307" s="27" t="e">
        <f>SUMIF(#REF!,C:C,#REF!)</f>
        <v>#REF!</v>
      </c>
      <c r="K307" s="30" t="e">
        <f>SUMIF(#REF!,C:C,#REF!)</f>
        <v>#REF!</v>
      </c>
      <c r="L307" s="30" t="e">
        <f>SUMIF(#REF!,C:C,#REF!)</f>
        <v>#REF!</v>
      </c>
      <c r="M307" s="29" t="e">
        <f>SUMIF(#REF!,C:C,#REF!)</f>
        <v>#REF!</v>
      </c>
      <c r="N307" s="29"/>
      <c r="O307" s="29"/>
      <c r="P307" s="29"/>
      <c r="Q307" s="29"/>
      <c r="R307" s="22" t="str">
        <f t="shared" si="103"/>
        <v>US6703461052</v>
      </c>
      <c r="S307" s="22" t="str">
        <f t="shared" si="104"/>
        <v>Nucor Corp</v>
      </c>
      <c r="T307" s="22" t="str">
        <f t="shared" si="105"/>
        <v>USA</v>
      </c>
      <c r="U307" s="27" t="e">
        <f t="shared" si="106"/>
        <v>#REF!</v>
      </c>
      <c r="V307" s="30" t="e">
        <f t="shared" si="107"/>
        <v>#REF!</v>
      </c>
      <c r="W307" s="30" t="e">
        <f t="shared" si="108"/>
        <v>#REF!</v>
      </c>
      <c r="X307" s="30" t="e">
        <f t="shared" si="109"/>
        <v>#REF!</v>
      </c>
      <c r="Y307" s="31"/>
      <c r="Z307" s="31" t="e">
        <f t="shared" si="110"/>
        <v>#REF!</v>
      </c>
      <c r="AA307" s="31" t="e">
        <f t="shared" si="111"/>
        <v>#REF!</v>
      </c>
      <c r="AB307" s="31" t="e">
        <f t="shared" si="112"/>
        <v>#REF!</v>
      </c>
      <c r="AC307" s="31" t="e">
        <f t="shared" si="113"/>
        <v>#REF!</v>
      </c>
    </row>
    <row r="308" spans="1:29" s="16" customFormat="1">
      <c r="A308" s="22" t="str">
        <f t="shared" si="114"/>
        <v/>
      </c>
      <c r="B308" s="22"/>
      <c r="C308" s="22" t="s">
        <v>919</v>
      </c>
      <c r="D308" s="22" t="s">
        <v>717</v>
      </c>
      <c r="E308" s="22" t="s">
        <v>4</v>
      </c>
      <c r="F308" s="40">
        <v>1663</v>
      </c>
      <c r="G308" s="41">
        <v>0.05</v>
      </c>
      <c r="H308" s="41">
        <v>0.05</v>
      </c>
      <c r="I308" s="41">
        <v>78.562441129999996</v>
      </c>
      <c r="J308" s="27" t="e">
        <f>SUMIF(#REF!,C:C,#REF!)</f>
        <v>#REF!</v>
      </c>
      <c r="K308" s="30" t="e">
        <f>SUMIF(#REF!,C:C,#REF!)</f>
        <v>#REF!</v>
      </c>
      <c r="L308" s="30" t="e">
        <f>SUMIF(#REF!,C:C,#REF!)</f>
        <v>#REF!</v>
      </c>
      <c r="M308" s="29" t="e">
        <f>SUMIF(#REF!,C:C,#REF!)</f>
        <v>#REF!</v>
      </c>
      <c r="N308" s="29"/>
      <c r="O308" s="29"/>
      <c r="P308" s="29"/>
      <c r="Q308" s="29"/>
      <c r="R308" s="22" t="str">
        <f t="shared" si="103"/>
        <v>US62944T1051</v>
      </c>
      <c r="S308" s="22" t="str">
        <f t="shared" si="104"/>
        <v>NVR Inc</v>
      </c>
      <c r="T308" s="22" t="str">
        <f t="shared" si="105"/>
        <v>USA</v>
      </c>
      <c r="U308" s="27" t="e">
        <f t="shared" si="106"/>
        <v>#REF!</v>
      </c>
      <c r="V308" s="30" t="e">
        <f t="shared" si="107"/>
        <v>#REF!</v>
      </c>
      <c r="W308" s="30" t="e">
        <f t="shared" si="108"/>
        <v>#REF!</v>
      </c>
      <c r="X308" s="30" t="e">
        <f t="shared" si="109"/>
        <v>#REF!</v>
      </c>
      <c r="Y308" s="31"/>
      <c r="Z308" s="31" t="e">
        <f t="shared" si="110"/>
        <v>#REF!</v>
      </c>
      <c r="AA308" s="31" t="e">
        <f t="shared" si="111"/>
        <v>#REF!</v>
      </c>
      <c r="AB308" s="31" t="e">
        <f t="shared" si="112"/>
        <v>#REF!</v>
      </c>
      <c r="AC308" s="31" t="e">
        <f t="shared" si="113"/>
        <v>#REF!</v>
      </c>
    </row>
    <row r="309" spans="1:29" s="16" customFormat="1">
      <c r="A309" s="22" t="str">
        <f t="shared" si="114"/>
        <v/>
      </c>
      <c r="B309" s="22"/>
      <c r="C309" s="22" t="s">
        <v>920</v>
      </c>
      <c r="D309" s="22" t="s">
        <v>718</v>
      </c>
      <c r="E309" s="22" t="s">
        <v>4</v>
      </c>
      <c r="F309" s="40">
        <v>12391</v>
      </c>
      <c r="G309" s="41">
        <v>0.02</v>
      </c>
      <c r="H309" s="41">
        <v>0.02</v>
      </c>
      <c r="I309" s="41">
        <v>79.444401069999998</v>
      </c>
      <c r="J309" s="27" t="e">
        <f>SUMIF(#REF!,C:C,#REF!)</f>
        <v>#REF!</v>
      </c>
      <c r="K309" s="30" t="e">
        <f>SUMIF(#REF!,C:C,#REF!)</f>
        <v>#REF!</v>
      </c>
      <c r="L309" s="30" t="e">
        <f>SUMIF(#REF!,C:C,#REF!)</f>
        <v>#REF!</v>
      </c>
      <c r="M309" s="29" t="e">
        <f>SUMIF(#REF!,C:C,#REF!)</f>
        <v>#REF!</v>
      </c>
      <c r="N309" s="29"/>
      <c r="O309" s="29"/>
      <c r="P309" s="29"/>
      <c r="Q309" s="29"/>
      <c r="R309" s="22" t="str">
        <f t="shared" si="103"/>
        <v>US67103H1077</v>
      </c>
      <c r="S309" s="22" t="str">
        <f t="shared" si="104"/>
        <v>O'Reilly Automotive Inc</v>
      </c>
      <c r="T309" s="22" t="str">
        <f t="shared" si="105"/>
        <v>USA</v>
      </c>
      <c r="U309" s="27" t="e">
        <f t="shared" si="106"/>
        <v>#REF!</v>
      </c>
      <c r="V309" s="30" t="e">
        <f t="shared" si="107"/>
        <v>#REF!</v>
      </c>
      <c r="W309" s="30" t="e">
        <f t="shared" si="108"/>
        <v>#REF!</v>
      </c>
      <c r="X309" s="30" t="e">
        <f t="shared" si="109"/>
        <v>#REF!</v>
      </c>
      <c r="Y309" s="31"/>
      <c r="Z309" s="31" t="e">
        <f t="shared" si="110"/>
        <v>#REF!</v>
      </c>
      <c r="AA309" s="31" t="e">
        <f t="shared" si="111"/>
        <v>#REF!</v>
      </c>
      <c r="AB309" s="31" t="e">
        <f t="shared" si="112"/>
        <v>#REF!</v>
      </c>
      <c r="AC309" s="31" t="e">
        <f t="shared" si="113"/>
        <v>#REF!</v>
      </c>
    </row>
    <row r="310" spans="1:29" s="16" customFormat="1">
      <c r="A310" s="22" t="str">
        <f t="shared" si="114"/>
        <v/>
      </c>
      <c r="B310" s="22"/>
      <c r="C310" s="22" t="s">
        <v>921</v>
      </c>
      <c r="D310" s="22" t="s">
        <v>719</v>
      </c>
      <c r="E310" s="22" t="s">
        <v>16</v>
      </c>
      <c r="F310" s="40">
        <v>901500</v>
      </c>
      <c r="G310" s="41">
        <v>0.12</v>
      </c>
      <c r="H310" s="41">
        <v>0.12</v>
      </c>
      <c r="I310" s="41">
        <v>52.645562609999999</v>
      </c>
      <c r="J310" s="27" t="e">
        <f>SUMIF(#REF!,C:C,#REF!)</f>
        <v>#REF!</v>
      </c>
      <c r="K310" s="30" t="e">
        <f>SUMIF(#REF!,C:C,#REF!)</f>
        <v>#REF!</v>
      </c>
      <c r="L310" s="30" t="e">
        <f>SUMIF(#REF!,C:C,#REF!)</f>
        <v>#REF!</v>
      </c>
      <c r="M310" s="29" t="e">
        <f>SUMIF(#REF!,C:C,#REF!)</f>
        <v>#REF!</v>
      </c>
      <c r="N310" s="29"/>
      <c r="O310" s="29"/>
      <c r="P310" s="29"/>
      <c r="Q310" s="29"/>
      <c r="R310" s="22" t="str">
        <f t="shared" si="103"/>
        <v>JP3190000004</v>
      </c>
      <c r="S310" s="22" t="str">
        <f t="shared" si="104"/>
        <v>Obayashi Corp</v>
      </c>
      <c r="T310" s="22" t="str">
        <f t="shared" si="105"/>
        <v>Japan</v>
      </c>
      <c r="U310" s="27" t="e">
        <f t="shared" si="106"/>
        <v>#REF!</v>
      </c>
      <c r="V310" s="30" t="e">
        <f t="shared" si="107"/>
        <v>#REF!</v>
      </c>
      <c r="W310" s="30" t="e">
        <f t="shared" si="108"/>
        <v>#REF!</v>
      </c>
      <c r="X310" s="30" t="e">
        <f t="shared" si="109"/>
        <v>#REF!</v>
      </c>
      <c r="Y310" s="31"/>
      <c r="Z310" s="31" t="e">
        <f t="shared" si="110"/>
        <v>#REF!</v>
      </c>
      <c r="AA310" s="31" t="e">
        <f t="shared" si="111"/>
        <v>#REF!</v>
      </c>
      <c r="AB310" s="31" t="e">
        <f t="shared" si="112"/>
        <v>#REF!</v>
      </c>
      <c r="AC310" s="31" t="e">
        <f t="shared" si="113"/>
        <v>#REF!</v>
      </c>
    </row>
    <row r="311" spans="1:29" s="16" customFormat="1">
      <c r="A311" s="22" t="str">
        <f t="shared" si="114"/>
        <v/>
      </c>
      <c r="B311" s="22"/>
      <c r="C311" s="22" t="s">
        <v>274</v>
      </c>
      <c r="D311" s="22" t="s">
        <v>315</v>
      </c>
      <c r="E311" s="22" t="s">
        <v>4</v>
      </c>
      <c r="F311" s="40">
        <v>399980</v>
      </c>
      <c r="G311" s="41">
        <v>0.13999999999999999</v>
      </c>
      <c r="H311" s="41">
        <v>0.13999999999999999</v>
      </c>
      <c r="I311" s="41">
        <v>79.356475099999997</v>
      </c>
      <c r="J311" s="27" t="e">
        <f>SUMIF(#REF!,C:C,#REF!)</f>
        <v>#REF!</v>
      </c>
      <c r="K311" s="30" t="e">
        <f>SUMIF(#REF!,C:C,#REF!)</f>
        <v>#REF!</v>
      </c>
      <c r="L311" s="30" t="e">
        <f>SUMIF(#REF!,C:C,#REF!)</f>
        <v>#REF!</v>
      </c>
      <c r="M311" s="29" t="e">
        <f>SUMIF(#REF!,C:C,#REF!)</f>
        <v>#REF!</v>
      </c>
      <c r="N311" s="29"/>
      <c r="O311" s="29"/>
      <c r="P311" s="29"/>
      <c r="Q311" s="29"/>
      <c r="R311" s="22" t="str">
        <f t="shared" si="103"/>
        <v>US6802231042</v>
      </c>
      <c r="S311" s="22" t="str">
        <f t="shared" si="104"/>
        <v>Old Republic International Corp</v>
      </c>
      <c r="T311" s="22" t="str">
        <f t="shared" si="105"/>
        <v>USA</v>
      </c>
      <c r="U311" s="27" t="e">
        <f t="shared" si="106"/>
        <v>#REF!</v>
      </c>
      <c r="V311" s="30" t="e">
        <f t="shared" si="107"/>
        <v>#REF!</v>
      </c>
      <c r="W311" s="30" t="e">
        <f t="shared" si="108"/>
        <v>#REF!</v>
      </c>
      <c r="X311" s="30" t="e">
        <f t="shared" si="109"/>
        <v>#REF!</v>
      </c>
      <c r="Y311" s="31"/>
      <c r="Z311" s="31" t="e">
        <f t="shared" si="110"/>
        <v>#REF!</v>
      </c>
      <c r="AA311" s="31" t="e">
        <f t="shared" si="111"/>
        <v>#REF!</v>
      </c>
      <c r="AB311" s="31" t="e">
        <f t="shared" si="112"/>
        <v>#REF!</v>
      </c>
      <c r="AC311" s="31" t="e">
        <f t="shared" si="113"/>
        <v>#REF!</v>
      </c>
    </row>
    <row r="312" spans="1:29" s="16" customFormat="1">
      <c r="A312" s="22" t="str">
        <f t="shared" si="114"/>
        <v/>
      </c>
      <c r="B312" s="22"/>
      <c r="C312" s="22" t="s">
        <v>498</v>
      </c>
      <c r="D312" s="22" t="s">
        <v>551</v>
      </c>
      <c r="E312" s="22" t="s">
        <v>4</v>
      </c>
      <c r="F312" s="40">
        <v>379325</v>
      </c>
      <c r="G312" s="41">
        <v>0.15</v>
      </c>
      <c r="H312" s="41">
        <v>0.15</v>
      </c>
      <c r="I312" s="41">
        <v>78.483864510000004</v>
      </c>
      <c r="J312" s="27" t="e">
        <f>SUMIF(#REF!,C:C,#REF!)</f>
        <v>#REF!</v>
      </c>
      <c r="K312" s="30" t="e">
        <f>SUMIF(#REF!,C:C,#REF!)</f>
        <v>#REF!</v>
      </c>
      <c r="L312" s="30" t="e">
        <f>SUMIF(#REF!,C:C,#REF!)</f>
        <v>#REF!</v>
      </c>
      <c r="M312" s="29" t="e">
        <f>SUMIF(#REF!,C:C,#REF!)</f>
        <v>#REF!</v>
      </c>
      <c r="N312" s="29"/>
      <c r="O312" s="29"/>
      <c r="P312" s="29"/>
      <c r="Q312" s="29"/>
      <c r="R312" s="22" t="str">
        <f t="shared" si="103"/>
        <v>US6819361006</v>
      </c>
      <c r="S312" s="22" t="str">
        <f t="shared" si="104"/>
        <v>Omega Healthcare Investors Inc</v>
      </c>
      <c r="T312" s="22" t="str">
        <f t="shared" si="105"/>
        <v>USA</v>
      </c>
      <c r="U312" s="27" t="e">
        <f t="shared" si="106"/>
        <v>#REF!</v>
      </c>
      <c r="V312" s="30" t="e">
        <f t="shared" si="107"/>
        <v>#REF!</v>
      </c>
      <c r="W312" s="30" t="e">
        <f t="shared" si="108"/>
        <v>#REF!</v>
      </c>
      <c r="X312" s="30" t="e">
        <f t="shared" si="109"/>
        <v>#REF!</v>
      </c>
      <c r="Y312" s="31"/>
      <c r="Z312" s="31" t="e">
        <f t="shared" si="110"/>
        <v>#REF!</v>
      </c>
      <c r="AA312" s="31" t="e">
        <f t="shared" si="111"/>
        <v>#REF!</v>
      </c>
      <c r="AB312" s="31" t="e">
        <f t="shared" si="112"/>
        <v>#REF!</v>
      </c>
      <c r="AC312" s="31" t="e">
        <f t="shared" si="113"/>
        <v>#REF!</v>
      </c>
    </row>
    <row r="313" spans="1:29" s="16" customFormat="1">
      <c r="A313" s="22" t="str">
        <f t="shared" si="114"/>
        <v/>
      </c>
      <c r="B313" s="22"/>
      <c r="C313" s="22" t="s">
        <v>922</v>
      </c>
      <c r="D313" s="22" t="s">
        <v>720</v>
      </c>
      <c r="E313" s="22" t="s">
        <v>4</v>
      </c>
      <c r="F313" s="40">
        <v>134804</v>
      </c>
      <c r="G313" s="41">
        <v>6.9999999999999993E-2</v>
      </c>
      <c r="H313" s="41">
        <v>6.9999999999999993E-2</v>
      </c>
      <c r="I313" s="41">
        <v>78.698391040000004</v>
      </c>
      <c r="J313" s="27" t="e">
        <f>SUMIF(#REF!,C:C,#REF!)</f>
        <v>#REF!</v>
      </c>
      <c r="K313" s="30" t="e">
        <f>SUMIF(#REF!,C:C,#REF!)</f>
        <v>#REF!</v>
      </c>
      <c r="L313" s="30" t="e">
        <f>SUMIF(#REF!,C:C,#REF!)</f>
        <v>#REF!</v>
      </c>
      <c r="M313" s="29" t="e">
        <f>SUMIF(#REF!,C:C,#REF!)</f>
        <v>#REF!</v>
      </c>
      <c r="N313" s="29"/>
      <c r="O313" s="29"/>
      <c r="P313" s="29"/>
      <c r="Q313" s="29"/>
      <c r="R313" s="22" t="str">
        <f t="shared" si="103"/>
        <v>US6819191064</v>
      </c>
      <c r="S313" s="22" t="str">
        <f t="shared" si="104"/>
        <v>Omnicom Group Inc</v>
      </c>
      <c r="T313" s="22" t="str">
        <f t="shared" si="105"/>
        <v>USA</v>
      </c>
      <c r="U313" s="27" t="e">
        <f t="shared" si="106"/>
        <v>#REF!</v>
      </c>
      <c r="V313" s="30" t="e">
        <f t="shared" si="107"/>
        <v>#REF!</v>
      </c>
      <c r="W313" s="30" t="e">
        <f t="shared" si="108"/>
        <v>#REF!</v>
      </c>
      <c r="X313" s="30" t="e">
        <f t="shared" si="109"/>
        <v>#REF!</v>
      </c>
      <c r="Y313" s="31"/>
      <c r="Z313" s="31" t="e">
        <f t="shared" si="110"/>
        <v>#REF!</v>
      </c>
      <c r="AA313" s="31" t="e">
        <f t="shared" si="111"/>
        <v>#REF!</v>
      </c>
      <c r="AB313" s="31" t="e">
        <f t="shared" si="112"/>
        <v>#REF!</v>
      </c>
      <c r="AC313" s="31" t="e">
        <f t="shared" si="113"/>
        <v>#REF!</v>
      </c>
    </row>
    <row r="314" spans="1:29" s="16" customFormat="1">
      <c r="A314" s="22" t="str">
        <f t="shared" si="114"/>
        <v/>
      </c>
      <c r="B314" s="22"/>
      <c r="C314" s="22" t="s">
        <v>386</v>
      </c>
      <c r="D314" s="22" t="s">
        <v>445</v>
      </c>
      <c r="E314" s="22" t="s">
        <v>16</v>
      </c>
      <c r="F314" s="40">
        <v>421900</v>
      </c>
      <c r="G314" s="41">
        <v>0.08</v>
      </c>
      <c r="H314" s="41">
        <v>0.08</v>
      </c>
      <c r="I314" s="41">
        <v>50.810839649999998</v>
      </c>
      <c r="J314" s="27" t="e">
        <f>SUMIF(#REF!,C:C,#REF!)</f>
        <v>#REF!</v>
      </c>
      <c r="K314" s="30" t="e">
        <f>SUMIF(#REF!,C:C,#REF!)</f>
        <v>#REF!</v>
      </c>
      <c r="L314" s="30" t="e">
        <f>SUMIF(#REF!,C:C,#REF!)</f>
        <v>#REF!</v>
      </c>
      <c r="M314" s="29" t="e">
        <f>SUMIF(#REF!,C:C,#REF!)</f>
        <v>#REF!</v>
      </c>
      <c r="N314" s="29"/>
      <c r="O314" s="29"/>
      <c r="P314" s="29"/>
      <c r="Q314" s="29"/>
      <c r="R314" s="22" t="str">
        <f t="shared" si="103"/>
        <v>JP3197600004</v>
      </c>
      <c r="S314" s="22" t="str">
        <f t="shared" si="104"/>
        <v>Ono Pharmaceutical Co Ltd</v>
      </c>
      <c r="T314" s="22" t="str">
        <f t="shared" si="105"/>
        <v>Japan</v>
      </c>
      <c r="U314" s="27" t="e">
        <f t="shared" si="106"/>
        <v>#REF!</v>
      </c>
      <c r="V314" s="30" t="e">
        <f t="shared" si="107"/>
        <v>#REF!</v>
      </c>
      <c r="W314" s="30" t="e">
        <f t="shared" si="108"/>
        <v>#REF!</v>
      </c>
      <c r="X314" s="30" t="e">
        <f t="shared" si="109"/>
        <v>#REF!</v>
      </c>
      <c r="Y314" s="31"/>
      <c r="Z314" s="31" t="e">
        <f t="shared" si="110"/>
        <v>#REF!</v>
      </c>
      <c r="AA314" s="31" t="e">
        <f t="shared" si="111"/>
        <v>#REF!</v>
      </c>
      <c r="AB314" s="31" t="e">
        <f t="shared" si="112"/>
        <v>#REF!</v>
      </c>
      <c r="AC314" s="31" t="e">
        <f t="shared" si="113"/>
        <v>#REF!</v>
      </c>
    </row>
    <row r="315" spans="1:29" s="16" customFormat="1">
      <c r="A315" s="22" t="str">
        <f t="shared" si="114"/>
        <v/>
      </c>
      <c r="B315" s="22"/>
      <c r="C315" s="22" t="s">
        <v>923</v>
      </c>
      <c r="D315" s="22" t="s">
        <v>721</v>
      </c>
      <c r="E315" s="22" t="s">
        <v>18</v>
      </c>
      <c r="F315" s="40">
        <v>274165</v>
      </c>
      <c r="G315" s="41">
        <v>0.1</v>
      </c>
      <c r="H315" s="41">
        <v>0.1</v>
      </c>
      <c r="I315" s="41">
        <v>77.743631329999999</v>
      </c>
      <c r="J315" s="27" t="e">
        <f>SUMIF(#REF!,C:C,#REF!)</f>
        <v>#REF!</v>
      </c>
      <c r="K315" s="30" t="e">
        <f>SUMIF(#REF!,C:C,#REF!)</f>
        <v>#REF!</v>
      </c>
      <c r="L315" s="30" t="e">
        <f>SUMIF(#REF!,C:C,#REF!)</f>
        <v>#REF!</v>
      </c>
      <c r="M315" s="29" t="e">
        <f>SUMIF(#REF!,C:C,#REF!)</f>
        <v>#REF!</v>
      </c>
      <c r="N315" s="29"/>
      <c r="O315" s="29"/>
      <c r="P315" s="29"/>
      <c r="Q315" s="29"/>
      <c r="R315" s="22" t="str">
        <f t="shared" si="103"/>
        <v>CA6837151068</v>
      </c>
      <c r="S315" s="22" t="str">
        <f t="shared" si="104"/>
        <v>Open Text Corp</v>
      </c>
      <c r="T315" s="22" t="str">
        <f t="shared" si="105"/>
        <v>Canada</v>
      </c>
      <c r="U315" s="27" t="e">
        <f t="shared" si="106"/>
        <v>#REF!</v>
      </c>
      <c r="V315" s="30" t="e">
        <f t="shared" si="107"/>
        <v>#REF!</v>
      </c>
      <c r="W315" s="30" t="e">
        <f t="shared" si="108"/>
        <v>#REF!</v>
      </c>
      <c r="X315" s="30" t="e">
        <f t="shared" si="109"/>
        <v>#REF!</v>
      </c>
      <c r="Y315" s="31"/>
      <c r="Z315" s="31" t="e">
        <f t="shared" si="110"/>
        <v>#REF!</v>
      </c>
      <c r="AA315" s="31" t="e">
        <f t="shared" si="111"/>
        <v>#REF!</v>
      </c>
      <c r="AB315" s="31" t="e">
        <f t="shared" si="112"/>
        <v>#REF!</v>
      </c>
      <c r="AC315" s="31" t="e">
        <f t="shared" si="113"/>
        <v>#REF!</v>
      </c>
    </row>
    <row r="316" spans="1:29" s="16" customFormat="1">
      <c r="A316" s="22" t="str">
        <f t="shared" si="114"/>
        <v/>
      </c>
      <c r="B316" s="22"/>
      <c r="C316" s="22" t="s">
        <v>103</v>
      </c>
      <c r="D316" s="22" t="s">
        <v>53</v>
      </c>
      <c r="E316" s="22" t="s">
        <v>4</v>
      </c>
      <c r="F316" s="40">
        <v>110246</v>
      </c>
      <c r="G316" s="41">
        <v>0</v>
      </c>
      <c r="H316" s="41">
        <v>0</v>
      </c>
      <c r="I316" s="41">
        <v>78.437512069999997</v>
      </c>
      <c r="J316" s="27" t="e">
        <f>SUMIF(#REF!,C:C,#REF!)</f>
        <v>#REF!</v>
      </c>
      <c r="K316" s="30" t="e">
        <f>SUMIF(#REF!,C:C,#REF!)</f>
        <v>#REF!</v>
      </c>
      <c r="L316" s="30" t="e">
        <f>SUMIF(#REF!,C:C,#REF!)</f>
        <v>#REF!</v>
      </c>
      <c r="M316" s="29" t="e">
        <f>SUMIF(#REF!,C:C,#REF!)</f>
        <v>#REF!</v>
      </c>
      <c r="N316" s="29"/>
      <c r="O316" s="29"/>
      <c r="P316" s="29"/>
      <c r="Q316" s="29"/>
      <c r="R316" s="22" t="str">
        <f t="shared" si="103"/>
        <v>US68389X1054</v>
      </c>
      <c r="S316" s="22" t="str">
        <f t="shared" si="104"/>
        <v>Oracle Corp</v>
      </c>
      <c r="T316" s="22" t="str">
        <f t="shared" si="105"/>
        <v>USA</v>
      </c>
      <c r="U316" s="27" t="e">
        <f t="shared" si="106"/>
        <v>#REF!</v>
      </c>
      <c r="V316" s="30" t="e">
        <f t="shared" si="107"/>
        <v>#REF!</v>
      </c>
      <c r="W316" s="30" t="e">
        <f t="shared" si="108"/>
        <v>#REF!</v>
      </c>
      <c r="X316" s="30" t="e">
        <f t="shared" si="109"/>
        <v>#REF!</v>
      </c>
      <c r="Y316" s="31"/>
      <c r="Z316" s="31" t="e">
        <f t="shared" si="110"/>
        <v>#REF!</v>
      </c>
      <c r="AA316" s="31" t="e">
        <f t="shared" si="111"/>
        <v>#REF!</v>
      </c>
      <c r="AB316" s="31" t="e">
        <f t="shared" si="112"/>
        <v>#REF!</v>
      </c>
      <c r="AC316" s="31" t="e">
        <f t="shared" si="113"/>
        <v>#REF!</v>
      </c>
    </row>
    <row r="317" spans="1:29" s="16" customFormat="1">
      <c r="A317" s="22" t="str">
        <f t="shared" si="114"/>
        <v/>
      </c>
      <c r="B317" s="22"/>
      <c r="C317" s="22" t="s">
        <v>924</v>
      </c>
      <c r="D317" s="22" t="s">
        <v>722</v>
      </c>
      <c r="E317" s="22" t="s">
        <v>16</v>
      </c>
      <c r="F317" s="40">
        <v>102900</v>
      </c>
      <c r="G317" s="41">
        <v>0.08</v>
      </c>
      <c r="H317" s="41">
        <v>0.08</v>
      </c>
      <c r="I317" s="41">
        <v>53.540340440000001</v>
      </c>
      <c r="J317" s="27" t="e">
        <f>SUMIF(#REF!,C:C,#REF!)</f>
        <v>#REF!</v>
      </c>
      <c r="K317" s="30" t="e">
        <f>SUMIF(#REF!,C:C,#REF!)</f>
        <v>#REF!</v>
      </c>
      <c r="L317" s="30" t="e">
        <f>SUMIF(#REF!,C:C,#REF!)</f>
        <v>#REF!</v>
      </c>
      <c r="M317" s="29" t="e">
        <f>SUMIF(#REF!,C:C,#REF!)</f>
        <v>#REF!</v>
      </c>
      <c r="N317" s="29"/>
      <c r="O317" s="29"/>
      <c r="P317" s="29"/>
      <c r="Q317" s="29"/>
      <c r="R317" s="22" t="str">
        <f t="shared" si="103"/>
        <v>JP3689500001</v>
      </c>
      <c r="S317" s="22" t="str">
        <f t="shared" si="104"/>
        <v>Oracle Corp Japan</v>
      </c>
      <c r="T317" s="22" t="str">
        <f t="shared" si="105"/>
        <v>Japan</v>
      </c>
      <c r="U317" s="27" t="e">
        <f t="shared" si="106"/>
        <v>#REF!</v>
      </c>
      <c r="V317" s="30" t="e">
        <f t="shared" si="107"/>
        <v>#REF!</v>
      </c>
      <c r="W317" s="30" t="e">
        <f t="shared" si="108"/>
        <v>#REF!</v>
      </c>
      <c r="X317" s="30" t="e">
        <f t="shared" si="109"/>
        <v>#REF!</v>
      </c>
      <c r="Y317" s="31"/>
      <c r="Z317" s="31" t="e">
        <f t="shared" si="110"/>
        <v>#REF!</v>
      </c>
      <c r="AA317" s="31" t="e">
        <f t="shared" si="111"/>
        <v>#REF!</v>
      </c>
      <c r="AB317" s="31" t="e">
        <f t="shared" si="112"/>
        <v>#REF!</v>
      </c>
      <c r="AC317" s="31" t="e">
        <f t="shared" si="113"/>
        <v>#REF!</v>
      </c>
    </row>
    <row r="318" spans="1:29" s="16" customFormat="1">
      <c r="A318" s="22" t="str">
        <f t="shared" si="114"/>
        <v>Orange Sa</v>
      </c>
      <c r="B318" s="22" t="str">
        <f>LOWER(D318)</f>
        <v>orange sa</v>
      </c>
      <c r="C318" s="22" t="s">
        <v>387</v>
      </c>
      <c r="D318" s="22" t="s">
        <v>446</v>
      </c>
      <c r="E318" s="22" t="s">
        <v>8</v>
      </c>
      <c r="F318" s="40">
        <v>927638</v>
      </c>
      <c r="G318" s="41">
        <v>0.03</v>
      </c>
      <c r="H318" s="41">
        <v>0</v>
      </c>
      <c r="I318" s="41">
        <v>71.253436170000001</v>
      </c>
      <c r="J318" s="27" t="e">
        <f>SUMIF(#REF!,C:C,#REF!)</f>
        <v>#REF!</v>
      </c>
      <c r="K318" s="30" t="e">
        <f>SUMIF(#REF!,C:C,#REF!)</f>
        <v>#REF!</v>
      </c>
      <c r="L318" s="30" t="e">
        <f>SUMIF(#REF!,C:C,#REF!)</f>
        <v>#REF!</v>
      </c>
      <c r="M318" s="29" t="e">
        <f>SUMIF(#REF!,C:C,#REF!)</f>
        <v>#REF!</v>
      </c>
      <c r="N318" s="29"/>
      <c r="O318" s="29"/>
      <c r="P318" s="29"/>
      <c r="Q318" s="29"/>
      <c r="R318" s="22" t="str">
        <f t="shared" si="103"/>
        <v>FR0000133308</v>
      </c>
      <c r="S318" s="22" t="str">
        <f t="shared" si="104"/>
        <v>Orange SA</v>
      </c>
      <c r="T318" s="22" t="str">
        <f t="shared" si="105"/>
        <v>Frankrig</v>
      </c>
      <c r="U318" s="27" t="e">
        <f t="shared" si="106"/>
        <v>#REF!</v>
      </c>
      <c r="V318" s="30" t="e">
        <f t="shared" si="107"/>
        <v>#REF!</v>
      </c>
      <c r="W318" s="30" t="e">
        <f t="shared" si="108"/>
        <v>#REF!</v>
      </c>
      <c r="X318" s="30" t="e">
        <f t="shared" si="109"/>
        <v>#REF!</v>
      </c>
      <c r="Y318" s="31"/>
      <c r="Z318" s="31" t="e">
        <f t="shared" si="110"/>
        <v>#REF!</v>
      </c>
      <c r="AA318" s="31" t="e">
        <f t="shared" si="111"/>
        <v>#REF!</v>
      </c>
      <c r="AB318" s="31" t="e">
        <f t="shared" si="112"/>
        <v>#REF!</v>
      </c>
      <c r="AC318" s="31" t="e">
        <f t="shared" si="113"/>
        <v>#REF!</v>
      </c>
    </row>
    <row r="319" spans="1:29" s="16" customFormat="1">
      <c r="A319" s="22" t="str">
        <f t="shared" si="114"/>
        <v/>
      </c>
      <c r="B319" s="22"/>
      <c r="C319" s="22" t="s">
        <v>136</v>
      </c>
      <c r="D319" s="22" t="s">
        <v>54</v>
      </c>
      <c r="E319" s="22" t="s">
        <v>13</v>
      </c>
      <c r="F319" s="40">
        <v>1780633</v>
      </c>
      <c r="G319" s="41">
        <v>5.13</v>
      </c>
      <c r="H319" s="41">
        <v>5.13</v>
      </c>
      <c r="I319" s="41">
        <v>18.433691880000001</v>
      </c>
      <c r="J319" s="27" t="e">
        <f>SUMIF(#REF!,C:C,#REF!)</f>
        <v>#REF!</v>
      </c>
      <c r="K319" s="30" t="e">
        <f>SUMIF(#REF!,C:C,#REF!)</f>
        <v>#REF!</v>
      </c>
      <c r="L319" s="30" t="e">
        <f>SUMIF(#REF!,C:C,#REF!)</f>
        <v>#REF!</v>
      </c>
      <c r="M319" s="29" t="e">
        <f>SUMIF(#REF!,C:C,#REF!)</f>
        <v>#REF!</v>
      </c>
      <c r="N319" s="29"/>
      <c r="O319" s="29"/>
      <c r="P319" s="29"/>
      <c r="Q319" s="29"/>
      <c r="R319" s="22" t="str">
        <f t="shared" si="103"/>
        <v>SE0000736415</v>
      </c>
      <c r="S319" s="22" t="str">
        <f t="shared" si="104"/>
        <v>Orexo AB</v>
      </c>
      <c r="T319" s="22" t="str">
        <f t="shared" si="105"/>
        <v>Sverige</v>
      </c>
      <c r="U319" s="27" t="e">
        <f t="shared" si="106"/>
        <v>#REF!</v>
      </c>
      <c r="V319" s="30" t="e">
        <f t="shared" si="107"/>
        <v>#REF!</v>
      </c>
      <c r="W319" s="30" t="e">
        <f t="shared" si="108"/>
        <v>#REF!</v>
      </c>
      <c r="X319" s="30" t="e">
        <f t="shared" si="109"/>
        <v>#REF!</v>
      </c>
      <c r="Y319" s="31"/>
      <c r="Z319" s="31" t="e">
        <f t="shared" si="110"/>
        <v>#REF!</v>
      </c>
      <c r="AA319" s="31" t="e">
        <f t="shared" si="111"/>
        <v>#REF!</v>
      </c>
      <c r="AB319" s="31" t="e">
        <f t="shared" si="112"/>
        <v>#REF!</v>
      </c>
      <c r="AC319" s="31" t="e">
        <f t="shared" si="113"/>
        <v>#REF!</v>
      </c>
    </row>
    <row r="320" spans="1:29" s="16" customFormat="1">
      <c r="A320" s="22" t="str">
        <f t="shared" si="114"/>
        <v/>
      </c>
      <c r="B320" s="22"/>
      <c r="C320" s="22" t="s">
        <v>275</v>
      </c>
      <c r="D320" s="22" t="s">
        <v>316</v>
      </c>
      <c r="E320" s="22" t="s">
        <v>16</v>
      </c>
      <c r="F320" s="40">
        <v>425900</v>
      </c>
      <c r="G320" s="41">
        <v>0.03</v>
      </c>
      <c r="H320" s="41">
        <v>0.03</v>
      </c>
      <c r="I320" s="41">
        <v>54.146690880000001</v>
      </c>
      <c r="J320" s="27" t="e">
        <f>SUMIF(#REF!,C:C,#REF!)</f>
        <v>#REF!</v>
      </c>
      <c r="K320" s="30" t="e">
        <f>SUMIF(#REF!,C:C,#REF!)</f>
        <v>#REF!</v>
      </c>
      <c r="L320" s="30" t="e">
        <f>SUMIF(#REF!,C:C,#REF!)</f>
        <v>#REF!</v>
      </c>
      <c r="M320" s="29" t="e">
        <f>SUMIF(#REF!,C:C,#REF!)</f>
        <v>#REF!</v>
      </c>
      <c r="N320" s="29"/>
      <c r="O320" s="29"/>
      <c r="P320" s="29"/>
      <c r="Q320" s="29"/>
      <c r="R320" s="22" t="str">
        <f t="shared" si="103"/>
        <v>JP3200450009</v>
      </c>
      <c r="S320" s="22" t="str">
        <f t="shared" si="104"/>
        <v>ORIX Corp</v>
      </c>
      <c r="T320" s="22" t="str">
        <f t="shared" si="105"/>
        <v>Japan</v>
      </c>
      <c r="U320" s="27" t="e">
        <f t="shared" si="106"/>
        <v>#REF!</v>
      </c>
      <c r="V320" s="30" t="e">
        <f t="shared" si="107"/>
        <v>#REF!</v>
      </c>
      <c r="W320" s="30" t="e">
        <f t="shared" si="108"/>
        <v>#REF!</v>
      </c>
      <c r="X320" s="30" t="e">
        <f t="shared" si="109"/>
        <v>#REF!</v>
      </c>
      <c r="Y320" s="31"/>
      <c r="Z320" s="31" t="e">
        <f t="shared" si="110"/>
        <v>#REF!</v>
      </c>
      <c r="AA320" s="31" t="e">
        <f t="shared" si="111"/>
        <v>#REF!</v>
      </c>
      <c r="AB320" s="31" t="e">
        <f t="shared" si="112"/>
        <v>#REF!</v>
      </c>
      <c r="AC320" s="31" t="e">
        <f t="shared" si="113"/>
        <v>#REF!</v>
      </c>
    </row>
    <row r="321" spans="1:29" s="16" customFormat="1">
      <c r="A321" s="22" t="str">
        <f t="shared" si="114"/>
        <v/>
      </c>
      <c r="B321" s="22"/>
      <c r="C321" s="22" t="s">
        <v>499</v>
      </c>
      <c r="D321" s="22" t="s">
        <v>552</v>
      </c>
      <c r="E321" s="22" t="s">
        <v>19</v>
      </c>
      <c r="F321" s="40">
        <v>1091576</v>
      </c>
      <c r="G321" s="41">
        <v>0.11</v>
      </c>
      <c r="H321" s="41">
        <v>0.11</v>
      </c>
      <c r="I321" s="41">
        <v>57.185652769999997</v>
      </c>
      <c r="J321" s="27" t="e">
        <f>SUMIF(#REF!,C:C,#REF!)</f>
        <v>#REF!</v>
      </c>
      <c r="K321" s="30" t="e">
        <f>SUMIF(#REF!,C:C,#REF!)</f>
        <v>#REF!</v>
      </c>
      <c r="L321" s="30" t="e">
        <f>SUMIF(#REF!,C:C,#REF!)</f>
        <v>#REF!</v>
      </c>
      <c r="M321" s="29" t="e">
        <f>SUMIF(#REF!,C:C,#REF!)</f>
        <v>#REF!</v>
      </c>
      <c r="N321" s="29"/>
      <c r="O321" s="29"/>
      <c r="P321" s="29"/>
      <c r="Q321" s="29"/>
      <c r="R321" s="22" t="str">
        <f t="shared" si="103"/>
        <v>NO0003733800</v>
      </c>
      <c r="S321" s="22" t="str">
        <f t="shared" si="104"/>
        <v>Orkla ASA</v>
      </c>
      <c r="T321" s="22" t="str">
        <f t="shared" si="105"/>
        <v>Norge</v>
      </c>
      <c r="U321" s="27" t="e">
        <f t="shared" si="106"/>
        <v>#REF!</v>
      </c>
      <c r="V321" s="30" t="e">
        <f t="shared" si="107"/>
        <v>#REF!</v>
      </c>
      <c r="W321" s="30" t="e">
        <f t="shared" si="108"/>
        <v>#REF!</v>
      </c>
      <c r="X321" s="30" t="e">
        <f t="shared" si="109"/>
        <v>#REF!</v>
      </c>
      <c r="Y321" s="31"/>
      <c r="Z321" s="31" t="e">
        <f t="shared" si="110"/>
        <v>#REF!</v>
      </c>
      <c r="AA321" s="31" t="e">
        <f t="shared" si="111"/>
        <v>#REF!</v>
      </c>
      <c r="AB321" s="31" t="e">
        <f t="shared" si="112"/>
        <v>#REF!</v>
      </c>
      <c r="AC321" s="31" t="e">
        <f t="shared" si="113"/>
        <v>#REF!</v>
      </c>
    </row>
    <row r="322" spans="1:29" s="16" customFormat="1">
      <c r="A322" s="22" t="str">
        <f t="shared" si="114"/>
        <v/>
      </c>
      <c r="B322" s="22"/>
      <c r="C322" s="22" t="s">
        <v>137</v>
      </c>
      <c r="D322" s="22" t="s">
        <v>55</v>
      </c>
      <c r="E322" s="22" t="s">
        <v>14</v>
      </c>
      <c r="F322" s="40">
        <v>21672477</v>
      </c>
      <c r="G322" s="41">
        <v>5.1499999999999995</v>
      </c>
      <c r="H322" s="41">
        <v>5.1499999999999995</v>
      </c>
      <c r="I322" s="41">
        <v>594.90949364999994</v>
      </c>
      <c r="J322" s="27" t="e">
        <f>SUMIF(#REF!,C:C,#REF!)</f>
        <v>#REF!</v>
      </c>
      <c r="K322" s="30" t="e">
        <f>SUMIF(#REF!,C:C,#REF!)</f>
        <v>#REF!</v>
      </c>
      <c r="L322" s="30" t="e">
        <f>SUMIF(#REF!,C:C,#REF!)</f>
        <v>#REF!</v>
      </c>
      <c r="M322" s="29" t="e">
        <f>SUMIF(#REF!,C:C,#REF!)</f>
        <v>#REF!</v>
      </c>
      <c r="N322" s="29"/>
      <c r="O322" s="29"/>
      <c r="P322" s="29"/>
      <c r="Q322" s="29"/>
      <c r="R322" s="22" t="str">
        <f t="shared" si="103"/>
        <v>IS0000000040</v>
      </c>
      <c r="S322" s="22" t="str">
        <f t="shared" si="104"/>
        <v>Ossur HF</v>
      </c>
      <c r="T322" s="22" t="str">
        <f t="shared" si="105"/>
        <v>Island</v>
      </c>
      <c r="U322" s="27" t="e">
        <f t="shared" si="106"/>
        <v>#REF!</v>
      </c>
      <c r="V322" s="30" t="e">
        <f t="shared" si="107"/>
        <v>#REF!</v>
      </c>
      <c r="W322" s="30" t="e">
        <f t="shared" si="108"/>
        <v>#REF!</v>
      </c>
      <c r="X322" s="30" t="e">
        <f t="shared" si="109"/>
        <v>#REF!</v>
      </c>
      <c r="Y322" s="31"/>
      <c r="Z322" s="31" t="e">
        <f t="shared" si="110"/>
        <v>#REF!</v>
      </c>
      <c r="AA322" s="31" t="e">
        <f t="shared" si="111"/>
        <v>#REF!</v>
      </c>
      <c r="AB322" s="31" t="e">
        <f t="shared" si="112"/>
        <v>#REF!</v>
      </c>
      <c r="AC322" s="31" t="e">
        <f t="shared" si="113"/>
        <v>#REF!</v>
      </c>
    </row>
    <row r="323" spans="1:29" s="16" customFormat="1">
      <c r="A323" s="22" t="str">
        <f t="shared" si="114"/>
        <v/>
      </c>
      <c r="B323" s="22"/>
      <c r="C323" s="22" t="s">
        <v>925</v>
      </c>
      <c r="D323" s="22" t="s">
        <v>723</v>
      </c>
      <c r="E323" s="22" t="s">
        <v>4</v>
      </c>
      <c r="F323" s="40">
        <v>78517</v>
      </c>
      <c r="G323" s="41">
        <v>0.09</v>
      </c>
      <c r="H323" s="41">
        <v>0.09</v>
      </c>
      <c r="I323" s="41">
        <v>78.541025689999998</v>
      </c>
      <c r="J323" s="27" t="e">
        <f>SUMIF(#REF!,C:C,#REF!)</f>
        <v>#REF!</v>
      </c>
      <c r="K323" s="30" t="e">
        <f>SUMIF(#REF!,C:C,#REF!)</f>
        <v>#REF!</v>
      </c>
      <c r="L323" s="30" t="e">
        <f>SUMIF(#REF!,C:C,#REF!)</f>
        <v>#REF!</v>
      </c>
      <c r="M323" s="29" t="e">
        <f>SUMIF(#REF!,C:C,#REF!)</f>
        <v>#REF!</v>
      </c>
      <c r="N323" s="29"/>
      <c r="O323" s="29"/>
      <c r="P323" s="29"/>
      <c r="Q323" s="29"/>
      <c r="R323" s="22" t="str">
        <f t="shared" si="103"/>
        <v>US6907421019</v>
      </c>
      <c r="S323" s="22" t="str">
        <f t="shared" si="104"/>
        <v>Owens Corning</v>
      </c>
      <c r="T323" s="22" t="str">
        <f t="shared" si="105"/>
        <v>USA</v>
      </c>
      <c r="U323" s="27" t="e">
        <f t="shared" si="106"/>
        <v>#REF!</v>
      </c>
      <c r="V323" s="30" t="e">
        <f t="shared" si="107"/>
        <v>#REF!</v>
      </c>
      <c r="W323" s="30" t="e">
        <f t="shared" si="108"/>
        <v>#REF!</v>
      </c>
      <c r="X323" s="30" t="e">
        <f t="shared" si="109"/>
        <v>#REF!</v>
      </c>
      <c r="Y323" s="31"/>
      <c r="Z323" s="31" t="e">
        <f t="shared" si="110"/>
        <v>#REF!</v>
      </c>
      <c r="AA323" s="31" t="e">
        <f t="shared" si="111"/>
        <v>#REF!</v>
      </c>
      <c r="AB323" s="31" t="e">
        <f t="shared" si="112"/>
        <v>#REF!</v>
      </c>
      <c r="AC323" s="31" t="e">
        <f t="shared" si="113"/>
        <v>#REF!</v>
      </c>
    </row>
    <row r="324" spans="1:29" s="16" customFormat="1">
      <c r="A324" s="22" t="str">
        <f t="shared" si="114"/>
        <v>Paccar Inc</v>
      </c>
      <c r="B324" s="22" t="str">
        <f>LOWER(D324)</f>
        <v>paccar inc</v>
      </c>
      <c r="C324" s="22" t="s">
        <v>500</v>
      </c>
      <c r="D324" s="22" t="s">
        <v>553</v>
      </c>
      <c r="E324" s="22" t="s">
        <v>4</v>
      </c>
      <c r="F324" s="40">
        <v>119434</v>
      </c>
      <c r="G324" s="41">
        <v>0.02</v>
      </c>
      <c r="H324" s="41">
        <v>0.02</v>
      </c>
      <c r="I324" s="41">
        <v>78.704033050000007</v>
      </c>
      <c r="J324" s="27" t="e">
        <f>SUMIF(#REF!,C:C,#REF!)</f>
        <v>#REF!</v>
      </c>
      <c r="K324" s="30" t="e">
        <f>SUMIF(#REF!,C:C,#REF!)</f>
        <v>#REF!</v>
      </c>
      <c r="L324" s="30" t="e">
        <f>SUMIF(#REF!,C:C,#REF!)</f>
        <v>#REF!</v>
      </c>
      <c r="M324" s="29" t="e">
        <f>SUMIF(#REF!,C:C,#REF!)</f>
        <v>#REF!</v>
      </c>
      <c r="N324" s="29"/>
      <c r="O324" s="29"/>
      <c r="P324" s="29"/>
      <c r="Q324" s="29"/>
      <c r="R324" s="22" t="str">
        <f t="shared" si="103"/>
        <v>US6937181088</v>
      </c>
      <c r="S324" s="22" t="str">
        <f t="shared" si="104"/>
        <v>PACCAR Inc</v>
      </c>
      <c r="T324" s="22" t="str">
        <f t="shared" si="105"/>
        <v>USA</v>
      </c>
      <c r="U324" s="27" t="e">
        <f t="shared" si="106"/>
        <v>#REF!</v>
      </c>
      <c r="V324" s="30" t="e">
        <f t="shared" si="107"/>
        <v>#REF!</v>
      </c>
      <c r="W324" s="30" t="e">
        <f t="shared" si="108"/>
        <v>#REF!</v>
      </c>
      <c r="X324" s="30" t="e">
        <f t="shared" si="109"/>
        <v>#REF!</v>
      </c>
      <c r="Y324" s="31"/>
      <c r="Z324" s="31" t="e">
        <f t="shared" si="110"/>
        <v>#REF!</v>
      </c>
      <c r="AA324" s="31" t="e">
        <f t="shared" si="111"/>
        <v>#REF!</v>
      </c>
      <c r="AB324" s="31" t="e">
        <f t="shared" si="112"/>
        <v>#REF!</v>
      </c>
      <c r="AC324" s="31" t="e">
        <f t="shared" si="113"/>
        <v>#REF!</v>
      </c>
    </row>
    <row r="325" spans="1:29" s="16" customFormat="1">
      <c r="A325" s="22"/>
      <c r="B325" s="22"/>
      <c r="C325" s="22" t="s">
        <v>501</v>
      </c>
      <c r="D325" s="22" t="s">
        <v>554</v>
      </c>
      <c r="E325" s="22" t="s">
        <v>218</v>
      </c>
      <c r="F325" s="40">
        <v>2745000</v>
      </c>
      <c r="G325" s="41">
        <v>0.01</v>
      </c>
      <c r="H325" s="41">
        <v>0.01</v>
      </c>
      <c r="I325" s="41">
        <v>12.64163799</v>
      </c>
      <c r="J325" s="27" t="e">
        <f>SUMIF(#REF!,C:C,#REF!)</f>
        <v>#REF!</v>
      </c>
      <c r="K325" s="30" t="e">
        <f>SUMIF(#REF!,C:C,#REF!)</f>
        <v>#REF!</v>
      </c>
      <c r="L325" s="30" t="e">
        <f>SUMIF(#REF!,C:C,#REF!)</f>
        <v>#REF!</v>
      </c>
      <c r="M325" s="29" t="e">
        <f>SUMIF(#REF!,C:C,#REF!)</f>
        <v>#REF!</v>
      </c>
      <c r="N325" s="29"/>
      <c r="O325" s="29"/>
      <c r="P325" s="29"/>
      <c r="Q325" s="29"/>
      <c r="R325" s="22" t="str">
        <f t="shared" si="103"/>
        <v>CNE100003F27</v>
      </c>
      <c r="S325" s="22" t="str">
        <f t="shared" si="104"/>
        <v>People's Insurance Co Group of China Ltd/The</v>
      </c>
      <c r="T325" s="22" t="str">
        <f t="shared" si="105"/>
        <v>Kina</v>
      </c>
      <c r="U325" s="27" t="e">
        <f t="shared" si="106"/>
        <v>#REF!</v>
      </c>
      <c r="V325" s="30" t="e">
        <f t="shared" si="107"/>
        <v>#REF!</v>
      </c>
      <c r="W325" s="30" t="e">
        <f t="shared" si="108"/>
        <v>#REF!</v>
      </c>
      <c r="X325" s="30" t="e">
        <f t="shared" si="109"/>
        <v>#REF!</v>
      </c>
      <c r="Y325" s="31"/>
      <c r="Z325" s="31" t="e">
        <f t="shared" si="110"/>
        <v>#REF!</v>
      </c>
      <c r="AA325" s="31" t="e">
        <f t="shared" si="111"/>
        <v>#REF!</v>
      </c>
      <c r="AB325" s="31" t="e">
        <f t="shared" si="112"/>
        <v>#REF!</v>
      </c>
      <c r="AC325" s="31" t="e">
        <f t="shared" si="113"/>
        <v>#REF!</v>
      </c>
    </row>
    <row r="326" spans="1:29" s="16" customFormat="1">
      <c r="A326" s="22" t="str">
        <f t="shared" si="114"/>
        <v/>
      </c>
      <c r="B326" s="22"/>
      <c r="C326" s="22" t="s">
        <v>138</v>
      </c>
      <c r="D326" s="22" t="s">
        <v>56</v>
      </c>
      <c r="E326" s="22" t="s">
        <v>4</v>
      </c>
      <c r="F326" s="40">
        <v>68946</v>
      </c>
      <c r="G326" s="41">
        <v>0.01</v>
      </c>
      <c r="H326" s="41">
        <v>0.01</v>
      </c>
      <c r="I326" s="41">
        <v>79.021599940000002</v>
      </c>
      <c r="J326" s="27" t="e">
        <f>SUMIF(#REF!,C:C,#REF!)</f>
        <v>#REF!</v>
      </c>
      <c r="K326" s="30" t="e">
        <f>SUMIF(#REF!,C:C,#REF!)</f>
        <v>#REF!</v>
      </c>
      <c r="L326" s="30" t="e">
        <f>SUMIF(#REF!,C:C,#REF!)</f>
        <v>#REF!</v>
      </c>
      <c r="M326" s="29" t="e">
        <f>SUMIF(#REF!,C:C,#REF!)</f>
        <v>#REF!</v>
      </c>
      <c r="N326" s="29"/>
      <c r="O326" s="29"/>
      <c r="P326" s="29"/>
      <c r="Q326" s="29"/>
      <c r="R326" s="22" t="str">
        <f t="shared" si="103"/>
        <v>US7134481081</v>
      </c>
      <c r="S326" s="22" t="str">
        <f t="shared" si="104"/>
        <v>PepsiCo Inc</v>
      </c>
      <c r="T326" s="22" t="str">
        <f t="shared" si="105"/>
        <v>USA</v>
      </c>
      <c r="U326" s="27" t="e">
        <f t="shared" si="106"/>
        <v>#REF!</v>
      </c>
      <c r="V326" s="30" t="e">
        <f t="shared" si="107"/>
        <v>#REF!</v>
      </c>
      <c r="W326" s="30" t="e">
        <f t="shared" si="108"/>
        <v>#REF!</v>
      </c>
      <c r="X326" s="30" t="e">
        <f t="shared" si="109"/>
        <v>#REF!</v>
      </c>
      <c r="Y326" s="31"/>
      <c r="Z326" s="31" t="e">
        <f t="shared" si="110"/>
        <v>#REF!</v>
      </c>
      <c r="AA326" s="31" t="e">
        <f t="shared" si="111"/>
        <v>#REF!</v>
      </c>
      <c r="AB326" s="31" t="e">
        <f t="shared" si="112"/>
        <v>#REF!</v>
      </c>
      <c r="AC326" s="31" t="e">
        <f t="shared" si="113"/>
        <v>#REF!</v>
      </c>
    </row>
    <row r="327" spans="1:29" s="16" customFormat="1">
      <c r="A327" s="22" t="str">
        <f t="shared" si="114"/>
        <v/>
      </c>
      <c r="B327" s="22"/>
      <c r="C327" s="22" t="s">
        <v>926</v>
      </c>
      <c r="D327" s="22" t="s">
        <v>724</v>
      </c>
      <c r="E327" s="22" t="s">
        <v>4</v>
      </c>
      <c r="F327" s="40">
        <v>651391</v>
      </c>
      <c r="G327" s="41">
        <v>0.03</v>
      </c>
      <c r="H327" s="41">
        <v>0.03</v>
      </c>
      <c r="I327" s="41">
        <v>79.256381939999997</v>
      </c>
      <c r="J327" s="27" t="e">
        <f>SUMIF(#REF!,C:C,#REF!)</f>
        <v>#REF!</v>
      </c>
      <c r="K327" s="30" t="e">
        <f>SUMIF(#REF!,C:C,#REF!)</f>
        <v>#REF!</v>
      </c>
      <c r="L327" s="30" t="e">
        <f>SUMIF(#REF!,C:C,#REF!)</f>
        <v>#REF!</v>
      </c>
      <c r="M327" s="29" t="e">
        <f>SUMIF(#REF!,C:C,#REF!)</f>
        <v>#REF!</v>
      </c>
      <c r="N327" s="29"/>
      <c r="O327" s="29"/>
      <c r="P327" s="29"/>
      <c r="Q327" s="29"/>
      <c r="R327" s="22" t="str">
        <f t="shared" si="103"/>
        <v>US69331C1080</v>
      </c>
      <c r="S327" s="22" t="str">
        <f t="shared" si="104"/>
        <v>PG&amp;E Corp</v>
      </c>
      <c r="T327" s="22" t="str">
        <f t="shared" si="105"/>
        <v>USA</v>
      </c>
      <c r="U327" s="27" t="e">
        <f t="shared" si="106"/>
        <v>#REF!</v>
      </c>
      <c r="V327" s="30" t="e">
        <f t="shared" si="107"/>
        <v>#REF!</v>
      </c>
      <c r="W327" s="30" t="e">
        <f t="shared" si="108"/>
        <v>#REF!</v>
      </c>
      <c r="X327" s="30" t="e">
        <f t="shared" si="109"/>
        <v>#REF!</v>
      </c>
      <c r="Y327" s="31"/>
      <c r="Z327" s="31" t="e">
        <f t="shared" si="110"/>
        <v>#REF!</v>
      </c>
      <c r="AA327" s="31" t="e">
        <f t="shared" si="111"/>
        <v>#REF!</v>
      </c>
      <c r="AB327" s="31" t="e">
        <f t="shared" si="112"/>
        <v>#REF!</v>
      </c>
      <c r="AC327" s="31" t="e">
        <f t="shared" si="113"/>
        <v>#REF!</v>
      </c>
    </row>
    <row r="328" spans="1:29" s="16" customFormat="1">
      <c r="A328" s="22" t="str">
        <f t="shared" si="114"/>
        <v/>
      </c>
      <c r="B328" s="22"/>
      <c r="C328" s="22" t="s">
        <v>927</v>
      </c>
      <c r="D328" s="22" t="s">
        <v>725</v>
      </c>
      <c r="E328" s="22" t="s">
        <v>218</v>
      </c>
      <c r="F328" s="40">
        <v>1407000</v>
      </c>
      <c r="G328" s="41">
        <v>0.01</v>
      </c>
      <c r="H328" s="41">
        <v>0.01</v>
      </c>
      <c r="I328" s="41">
        <v>12.571159270000001</v>
      </c>
      <c r="J328" s="27" t="e">
        <f>SUMIF(#REF!,C:C,#REF!)</f>
        <v>#REF!</v>
      </c>
      <c r="K328" s="30" t="e">
        <f>SUMIF(#REF!,C:C,#REF!)</f>
        <v>#REF!</v>
      </c>
      <c r="L328" s="30" t="e">
        <f>SUMIF(#REF!,C:C,#REF!)</f>
        <v>#REF!</v>
      </c>
      <c r="M328" s="29" t="e">
        <f>SUMIF(#REF!,C:C,#REF!)</f>
        <v>#REF!</v>
      </c>
      <c r="N328" s="29"/>
      <c r="O328" s="29"/>
      <c r="P328" s="29"/>
      <c r="Q328" s="29"/>
      <c r="R328" s="22" t="str">
        <f t="shared" si="103"/>
        <v>CNE000000040</v>
      </c>
      <c r="S328" s="22" t="str">
        <f t="shared" si="104"/>
        <v>Ping An Bank Co Ltd</v>
      </c>
      <c r="T328" s="22" t="str">
        <f t="shared" si="105"/>
        <v>Kina</v>
      </c>
      <c r="U328" s="27" t="e">
        <f t="shared" si="106"/>
        <v>#REF!</v>
      </c>
      <c r="V328" s="30" t="e">
        <f t="shared" si="107"/>
        <v>#REF!</v>
      </c>
      <c r="W328" s="30" t="e">
        <f t="shared" si="108"/>
        <v>#REF!</v>
      </c>
      <c r="X328" s="30" t="e">
        <f t="shared" si="109"/>
        <v>#REF!</v>
      </c>
      <c r="Y328" s="31"/>
      <c r="Z328" s="31" t="e">
        <f t="shared" si="110"/>
        <v>#REF!</v>
      </c>
      <c r="AA328" s="31" t="e">
        <f t="shared" si="111"/>
        <v>#REF!</v>
      </c>
      <c r="AB328" s="31" t="e">
        <f t="shared" si="112"/>
        <v>#REF!</v>
      </c>
      <c r="AC328" s="31" t="e">
        <f t="shared" si="113"/>
        <v>#REF!</v>
      </c>
    </row>
    <row r="329" spans="1:29" s="16" customFormat="1">
      <c r="A329" s="22" t="str">
        <f t="shared" si="114"/>
        <v/>
      </c>
      <c r="B329" s="22"/>
      <c r="C329" s="22" t="s">
        <v>388</v>
      </c>
      <c r="D329" s="22" t="s">
        <v>447</v>
      </c>
      <c r="E329" s="22" t="s">
        <v>4</v>
      </c>
      <c r="F329" s="40">
        <v>77557</v>
      </c>
      <c r="G329" s="41">
        <v>0.09</v>
      </c>
      <c r="H329" s="41">
        <v>0.09</v>
      </c>
      <c r="I329" s="41">
        <v>21.77264014</v>
      </c>
      <c r="J329" s="27" t="e">
        <f>SUMIF(#REF!,C:C,#REF!)</f>
        <v>#REF!</v>
      </c>
      <c r="K329" s="30" t="e">
        <f>SUMIF(#REF!,C:C,#REF!)</f>
        <v>#REF!</v>
      </c>
      <c r="L329" s="30" t="e">
        <f>SUMIF(#REF!,C:C,#REF!)</f>
        <v>#REF!</v>
      </c>
      <c r="M329" s="29" t="e">
        <f>SUMIF(#REF!,C:C,#REF!)</f>
        <v>#REF!</v>
      </c>
      <c r="N329" s="29"/>
      <c r="O329" s="29"/>
      <c r="P329" s="29"/>
      <c r="Q329" s="29"/>
      <c r="R329" s="22" t="str">
        <f t="shared" si="103"/>
        <v>US69349H1077</v>
      </c>
      <c r="S329" s="22" t="str">
        <f t="shared" si="104"/>
        <v>PNM Resources Inc</v>
      </c>
      <c r="T329" s="22" t="str">
        <f t="shared" si="105"/>
        <v>USA</v>
      </c>
      <c r="U329" s="27" t="e">
        <f t="shared" si="106"/>
        <v>#REF!</v>
      </c>
      <c r="V329" s="30" t="e">
        <f t="shared" si="107"/>
        <v>#REF!</v>
      </c>
      <c r="W329" s="30" t="e">
        <f t="shared" si="108"/>
        <v>#REF!</v>
      </c>
      <c r="X329" s="30" t="e">
        <f t="shared" si="109"/>
        <v>#REF!</v>
      </c>
      <c r="Y329" s="31"/>
      <c r="Z329" s="31" t="e">
        <f t="shared" si="110"/>
        <v>#REF!</v>
      </c>
      <c r="AA329" s="31" t="e">
        <f t="shared" si="111"/>
        <v>#REF!</v>
      </c>
      <c r="AB329" s="31" t="e">
        <f t="shared" si="112"/>
        <v>#REF!</v>
      </c>
      <c r="AC329" s="31" t="e">
        <f t="shared" si="113"/>
        <v>#REF!</v>
      </c>
    </row>
    <row r="330" spans="1:29" s="16" customFormat="1">
      <c r="A330" s="22" t="str">
        <f t="shared" si="114"/>
        <v>Poste Italiane Spa</v>
      </c>
      <c r="B330" s="22" t="str">
        <f>LOWER(D330)</f>
        <v>poste italiane spa</v>
      </c>
      <c r="C330" s="22" t="s">
        <v>502</v>
      </c>
      <c r="D330" s="22" t="s">
        <v>555</v>
      </c>
      <c r="E330" s="22" t="s">
        <v>11</v>
      </c>
      <c r="F330" s="40">
        <v>947225</v>
      </c>
      <c r="G330" s="41">
        <v>6.9999999999999993E-2</v>
      </c>
      <c r="H330" s="41">
        <v>6.9999999999999993E-2</v>
      </c>
      <c r="I330" s="41">
        <v>72.553173709999996</v>
      </c>
      <c r="J330" s="27" t="e">
        <f>SUMIF(#REF!,C:C,#REF!)</f>
        <v>#REF!</v>
      </c>
      <c r="K330" s="30" t="e">
        <f>SUMIF(#REF!,C:C,#REF!)</f>
        <v>#REF!</v>
      </c>
      <c r="L330" s="30" t="e">
        <f>SUMIF(#REF!,C:C,#REF!)</f>
        <v>#REF!</v>
      </c>
      <c r="M330" s="29" t="e">
        <f>SUMIF(#REF!,C:C,#REF!)</f>
        <v>#REF!</v>
      </c>
      <c r="N330" s="29"/>
      <c r="O330" s="29"/>
      <c r="P330" s="29"/>
      <c r="Q330" s="29"/>
      <c r="R330" s="22" t="str">
        <f t="shared" ref="R330" si="115">C330</f>
        <v>IT0003796171</v>
      </c>
      <c r="S330" s="22" t="str">
        <f t="shared" ref="S330" si="116">D330</f>
        <v>Poste Italiane SpA</v>
      </c>
      <c r="T330" s="22" t="str">
        <f t="shared" si="105"/>
        <v>Italien</v>
      </c>
      <c r="U330" s="27" t="e">
        <f t="shared" ref="U330" si="117">F330+J330+N330</f>
        <v>#REF!</v>
      </c>
      <c r="V330" s="30" t="e">
        <f t="shared" ref="V330" si="118">G330+K330+O330</f>
        <v>#REF!</v>
      </c>
      <c r="W330" s="30" t="e">
        <f t="shared" ref="W330" si="119">H330+L330+P330</f>
        <v>#REF!</v>
      </c>
      <c r="X330" s="30" t="e">
        <f t="shared" ref="X330" si="120">I330+M330+Q330</f>
        <v>#REF!</v>
      </c>
      <c r="Y330" s="31"/>
      <c r="Z330" s="31" t="e">
        <f t="shared" si="110"/>
        <v>#REF!</v>
      </c>
      <c r="AA330" s="31" t="e">
        <f t="shared" si="111"/>
        <v>#REF!</v>
      </c>
      <c r="AB330" s="31" t="e">
        <f t="shared" si="112"/>
        <v>#REF!</v>
      </c>
      <c r="AC330" s="31" t="e">
        <f t="shared" si="113"/>
        <v>#REF!</v>
      </c>
    </row>
    <row r="331" spans="1:29" s="16" customFormat="1">
      <c r="A331" s="22" t="str">
        <f t="shared" si="114"/>
        <v/>
      </c>
      <c r="B331" s="22"/>
      <c r="C331" s="22" t="s">
        <v>928</v>
      </c>
      <c r="D331" s="22" t="s">
        <v>726</v>
      </c>
      <c r="E331" s="22" t="s">
        <v>18</v>
      </c>
      <c r="F331" s="40">
        <v>405983</v>
      </c>
      <c r="G331" s="41">
        <v>6.9999999999999993E-2</v>
      </c>
      <c r="H331" s="41">
        <v>6.9999999999999993E-2</v>
      </c>
      <c r="I331" s="41">
        <v>78.725160970000005</v>
      </c>
      <c r="J331" s="27" t="e">
        <f>SUMIF(#REF!,C:C,#REF!)</f>
        <v>#REF!</v>
      </c>
      <c r="K331" s="30" t="e">
        <f>SUMIF(#REF!,C:C,#REF!)</f>
        <v>#REF!</v>
      </c>
      <c r="L331" s="30" t="e">
        <f>SUMIF(#REF!,C:C,#REF!)</f>
        <v>#REF!</v>
      </c>
      <c r="M331" s="29" t="e">
        <f>SUMIF(#REF!,C:C,#REF!)</f>
        <v>#REF!</v>
      </c>
      <c r="N331" s="29"/>
      <c r="O331" s="29"/>
      <c r="P331" s="29"/>
      <c r="Q331" s="29"/>
      <c r="R331" s="22" t="str">
        <f t="shared" ref="R331:R405" si="121">C331</f>
        <v>CA7392391016</v>
      </c>
      <c r="S331" s="22" t="str">
        <f t="shared" ref="S331:S405" si="122">D331</f>
        <v>Power Corp of Canada</v>
      </c>
      <c r="T331" s="22" t="str">
        <f t="shared" ref="T331:T405" si="123">E331</f>
        <v>Canada</v>
      </c>
      <c r="U331" s="27" t="e">
        <f t="shared" ref="U331:U405" si="124">F331+J331+N331</f>
        <v>#REF!</v>
      </c>
      <c r="V331" s="30" t="e">
        <f t="shared" ref="V331:V405" si="125">G331+K331+O331</f>
        <v>#REF!</v>
      </c>
      <c r="W331" s="30" t="e">
        <f t="shared" ref="W331:W405" si="126">H331+L331+P331</f>
        <v>#REF!</v>
      </c>
      <c r="X331" s="30" t="e">
        <f t="shared" ref="X331:X405" si="127">I331+M331+Q331</f>
        <v>#REF!</v>
      </c>
      <c r="Y331" s="31"/>
      <c r="Z331" s="31" t="e">
        <f t="shared" si="110"/>
        <v>#REF!</v>
      </c>
      <c r="AA331" s="31" t="e">
        <f t="shared" si="111"/>
        <v>#REF!</v>
      </c>
      <c r="AB331" s="31" t="e">
        <f t="shared" si="112"/>
        <v>#REF!</v>
      </c>
      <c r="AC331" s="31" t="e">
        <f t="shared" si="113"/>
        <v>#REF!</v>
      </c>
    </row>
    <row r="332" spans="1:29" s="16" customFormat="1">
      <c r="A332" s="22" t="str">
        <f t="shared" si="114"/>
        <v/>
      </c>
      <c r="B332" s="22"/>
      <c r="C332" s="22" t="s">
        <v>929</v>
      </c>
      <c r="D332" s="22" t="s">
        <v>727</v>
      </c>
      <c r="E332" s="22" t="s">
        <v>4</v>
      </c>
      <c r="F332" s="40">
        <v>56682</v>
      </c>
      <c r="G332" s="41">
        <v>0.16</v>
      </c>
      <c r="H332" s="41">
        <v>0.16</v>
      </c>
      <c r="I332" s="41">
        <v>78.705100779999995</v>
      </c>
      <c r="J332" s="27" t="e">
        <f>SUMIF(#REF!,C:C,#REF!)</f>
        <v>#REF!</v>
      </c>
      <c r="K332" s="30" t="e">
        <f>SUMIF(#REF!,C:C,#REF!)</f>
        <v>#REF!</v>
      </c>
      <c r="L332" s="30" t="e">
        <f>SUMIF(#REF!,C:C,#REF!)</f>
        <v>#REF!</v>
      </c>
      <c r="M332" s="29" t="e">
        <f>SUMIF(#REF!,C:C,#REF!)</f>
        <v>#REF!</v>
      </c>
      <c r="N332" s="29"/>
      <c r="O332" s="29"/>
      <c r="P332" s="29"/>
      <c r="Q332" s="29"/>
      <c r="R332" s="22" t="str">
        <f t="shared" si="121"/>
        <v>US74164M1080</v>
      </c>
      <c r="S332" s="22" t="str">
        <f t="shared" si="122"/>
        <v>Primerica Inc</v>
      </c>
      <c r="T332" s="22" t="str">
        <f t="shared" si="123"/>
        <v>USA</v>
      </c>
      <c r="U332" s="27" t="e">
        <f t="shared" si="124"/>
        <v>#REF!</v>
      </c>
      <c r="V332" s="30" t="e">
        <f t="shared" si="125"/>
        <v>#REF!</v>
      </c>
      <c r="W332" s="30" t="e">
        <f t="shared" si="126"/>
        <v>#REF!</v>
      </c>
      <c r="X332" s="30" t="e">
        <f t="shared" si="127"/>
        <v>#REF!</v>
      </c>
      <c r="Y332" s="31"/>
      <c r="Z332" s="31" t="e">
        <f t="shared" si="110"/>
        <v>#REF!</v>
      </c>
      <c r="AA332" s="31" t="e">
        <f t="shared" si="111"/>
        <v>#REF!</v>
      </c>
      <c r="AB332" s="31" t="e">
        <f t="shared" si="112"/>
        <v>#REF!</v>
      </c>
      <c r="AC332" s="31" t="e">
        <f t="shared" si="113"/>
        <v>#REF!</v>
      </c>
    </row>
    <row r="333" spans="1:29" s="16" customFormat="1">
      <c r="A333" s="22" t="str">
        <f t="shared" si="114"/>
        <v/>
      </c>
      <c r="B333" s="22"/>
      <c r="C333" s="22" t="s">
        <v>139</v>
      </c>
      <c r="D333" s="22" t="s">
        <v>58</v>
      </c>
      <c r="E333" s="22" t="s">
        <v>4</v>
      </c>
      <c r="F333" s="40">
        <v>79963</v>
      </c>
      <c r="G333" s="41">
        <v>0</v>
      </c>
      <c r="H333" s="41">
        <v>0</v>
      </c>
      <c r="I333" s="41">
        <v>79.07551497</v>
      </c>
      <c r="J333" s="27" t="e">
        <f>SUMIF(#REF!,C:C,#REF!)</f>
        <v>#REF!</v>
      </c>
      <c r="K333" s="30" t="e">
        <f>SUMIF(#REF!,C:C,#REF!)</f>
        <v>#REF!</v>
      </c>
      <c r="L333" s="30" t="e">
        <f>SUMIF(#REF!,C:C,#REF!)</f>
        <v>#REF!</v>
      </c>
      <c r="M333" s="29" t="e">
        <f>SUMIF(#REF!,C:C,#REF!)</f>
        <v>#REF!</v>
      </c>
      <c r="N333" s="29"/>
      <c r="O333" s="29"/>
      <c r="P333" s="29"/>
      <c r="Q333" s="29"/>
      <c r="R333" s="22" t="str">
        <f t="shared" si="121"/>
        <v>US7427181091</v>
      </c>
      <c r="S333" s="22" t="str">
        <f t="shared" si="122"/>
        <v>Procter &amp; Gamble Co/The</v>
      </c>
      <c r="T333" s="22" t="str">
        <f t="shared" si="123"/>
        <v>USA</v>
      </c>
      <c r="U333" s="27" t="e">
        <f t="shared" si="124"/>
        <v>#REF!</v>
      </c>
      <c r="V333" s="30" t="e">
        <f t="shared" si="125"/>
        <v>#REF!</v>
      </c>
      <c r="W333" s="30" t="e">
        <f t="shared" si="126"/>
        <v>#REF!</v>
      </c>
      <c r="X333" s="30" t="e">
        <f t="shared" si="127"/>
        <v>#REF!</v>
      </c>
      <c r="Y333" s="31"/>
      <c r="Z333" s="31" t="e">
        <f t="shared" si="110"/>
        <v>#REF!</v>
      </c>
      <c r="AA333" s="31" t="e">
        <f t="shared" si="111"/>
        <v>#REF!</v>
      </c>
      <c r="AB333" s="31" t="e">
        <f t="shared" si="112"/>
        <v>#REF!</v>
      </c>
      <c r="AC333" s="31" t="e">
        <f t="shared" si="113"/>
        <v>#REF!</v>
      </c>
    </row>
    <row r="334" spans="1:29" s="16" customFormat="1">
      <c r="A334" s="22" t="str">
        <f t="shared" si="114"/>
        <v/>
      </c>
      <c r="B334" s="22"/>
      <c r="C334" s="22" t="s">
        <v>930</v>
      </c>
      <c r="D334" s="22" t="s">
        <v>728</v>
      </c>
      <c r="E334" s="22" t="s">
        <v>5</v>
      </c>
      <c r="F334" s="40">
        <v>77685</v>
      </c>
      <c r="G334" s="41">
        <v>0.16999999999999998</v>
      </c>
      <c r="H334" s="41">
        <v>0.16999999999999998</v>
      </c>
      <c r="I334" s="41">
        <v>73.252611099999996</v>
      </c>
      <c r="J334" s="27" t="e">
        <f>SUMIF(#REF!,C:C,#REF!)</f>
        <v>#REF!</v>
      </c>
      <c r="K334" s="30" t="e">
        <f>SUMIF(#REF!,C:C,#REF!)</f>
        <v>#REF!</v>
      </c>
      <c r="L334" s="30" t="e">
        <f>SUMIF(#REF!,C:C,#REF!)</f>
        <v>#REF!</v>
      </c>
      <c r="M334" s="29" t="e">
        <f>SUMIF(#REF!,C:C,#REF!)</f>
        <v>#REF!</v>
      </c>
      <c r="N334" s="29"/>
      <c r="O334" s="29"/>
      <c r="P334" s="29"/>
      <c r="Q334" s="29"/>
      <c r="R334" s="22" t="str">
        <f t="shared" si="121"/>
        <v>CH0018294154</v>
      </c>
      <c r="S334" s="22" t="str">
        <f t="shared" si="122"/>
        <v>PSP Swiss Property AG</v>
      </c>
      <c r="T334" s="22" t="str">
        <f t="shared" si="123"/>
        <v>Schweiz</v>
      </c>
      <c r="U334" s="27" t="e">
        <f t="shared" si="124"/>
        <v>#REF!</v>
      </c>
      <c r="V334" s="30" t="e">
        <f t="shared" si="125"/>
        <v>#REF!</v>
      </c>
      <c r="W334" s="30" t="e">
        <f t="shared" si="126"/>
        <v>#REF!</v>
      </c>
      <c r="X334" s="30" t="e">
        <f t="shared" si="127"/>
        <v>#REF!</v>
      </c>
      <c r="Y334" s="31"/>
      <c r="Z334" s="31" t="e">
        <f t="shared" si="110"/>
        <v>#REF!</v>
      </c>
      <c r="AA334" s="31" t="e">
        <f t="shared" si="111"/>
        <v>#REF!</v>
      </c>
      <c r="AB334" s="31" t="e">
        <f t="shared" si="112"/>
        <v>#REF!</v>
      </c>
      <c r="AC334" s="31" t="e">
        <f t="shared" si="113"/>
        <v>#REF!</v>
      </c>
    </row>
    <row r="335" spans="1:29" s="16" customFormat="1">
      <c r="A335" s="22" t="str">
        <f t="shared" si="114"/>
        <v/>
      </c>
      <c r="B335" s="22"/>
      <c r="C335" s="22" t="s">
        <v>94</v>
      </c>
      <c r="D335" s="22" t="s">
        <v>59</v>
      </c>
      <c r="E335" s="22" t="s">
        <v>4</v>
      </c>
      <c r="F335" s="40">
        <v>192539</v>
      </c>
      <c r="G335" s="41">
        <v>0.04</v>
      </c>
      <c r="H335" s="41">
        <v>0.04</v>
      </c>
      <c r="I335" s="41">
        <v>79.453299220000005</v>
      </c>
      <c r="J335" s="27" t="e">
        <f>SUMIF(#REF!,C:C,#REF!)</f>
        <v>#REF!</v>
      </c>
      <c r="K335" s="30" t="e">
        <f>SUMIF(#REF!,C:C,#REF!)</f>
        <v>#REF!</v>
      </c>
      <c r="L335" s="30" t="e">
        <f>SUMIF(#REF!,C:C,#REF!)</f>
        <v>#REF!</v>
      </c>
      <c r="M335" s="29" t="e">
        <f>SUMIF(#REF!,C:C,#REF!)</f>
        <v>#REF!</v>
      </c>
      <c r="N335" s="29"/>
      <c r="O335" s="29"/>
      <c r="P335" s="29"/>
      <c r="Q335" s="29"/>
      <c r="R335" s="22" t="str">
        <f t="shared" si="121"/>
        <v>US7445731067</v>
      </c>
      <c r="S335" s="22" t="str">
        <f t="shared" si="122"/>
        <v>Public Service Enterprise Group Inc</v>
      </c>
      <c r="T335" s="22" t="str">
        <f t="shared" si="123"/>
        <v>USA</v>
      </c>
      <c r="U335" s="27" t="e">
        <f t="shared" si="124"/>
        <v>#REF!</v>
      </c>
      <c r="V335" s="30" t="e">
        <f t="shared" si="125"/>
        <v>#REF!</v>
      </c>
      <c r="W335" s="30" t="e">
        <f t="shared" si="126"/>
        <v>#REF!</v>
      </c>
      <c r="X335" s="30" t="e">
        <f t="shared" si="127"/>
        <v>#REF!</v>
      </c>
      <c r="Y335" s="31"/>
      <c r="Z335" s="31" t="e">
        <f t="shared" si="110"/>
        <v>#REF!</v>
      </c>
      <c r="AA335" s="31" t="e">
        <f t="shared" si="111"/>
        <v>#REF!</v>
      </c>
      <c r="AB335" s="31" t="e">
        <f t="shared" si="112"/>
        <v>#REF!</v>
      </c>
      <c r="AC335" s="31" t="e">
        <f t="shared" si="113"/>
        <v>#REF!</v>
      </c>
    </row>
    <row r="336" spans="1:29" s="16" customFormat="1">
      <c r="A336" s="22" t="str">
        <f t="shared" si="114"/>
        <v/>
      </c>
      <c r="B336" s="22"/>
      <c r="C336" s="22" t="s">
        <v>140</v>
      </c>
      <c r="D336" s="22" t="s">
        <v>60</v>
      </c>
      <c r="E336" s="22" t="s">
        <v>4</v>
      </c>
      <c r="F336" s="40">
        <v>38258</v>
      </c>
      <c r="G336" s="41">
        <v>0.02</v>
      </c>
      <c r="H336" s="41">
        <v>0.02</v>
      </c>
      <c r="I336" s="41">
        <v>78.744252470000006</v>
      </c>
      <c r="J336" s="27" t="e">
        <f>SUMIF(#REF!,C:C,#REF!)</f>
        <v>#REF!</v>
      </c>
      <c r="K336" s="30" t="e">
        <f>SUMIF(#REF!,C:C,#REF!)</f>
        <v>#REF!</v>
      </c>
      <c r="L336" s="30" t="e">
        <f>SUMIF(#REF!,C:C,#REF!)</f>
        <v>#REF!</v>
      </c>
      <c r="M336" s="29" t="e">
        <f>SUMIF(#REF!,C:C,#REF!)</f>
        <v>#REF!</v>
      </c>
      <c r="N336" s="29"/>
      <c r="O336" s="29"/>
      <c r="P336" s="29"/>
      <c r="Q336" s="29"/>
      <c r="R336" s="22" t="str">
        <f t="shared" si="121"/>
        <v>US74460D1090</v>
      </c>
      <c r="S336" s="22" t="str">
        <f t="shared" si="122"/>
        <v>Public Storage</v>
      </c>
      <c r="T336" s="22" t="str">
        <f t="shared" si="123"/>
        <v>USA</v>
      </c>
      <c r="U336" s="27" t="e">
        <f t="shared" si="124"/>
        <v>#REF!</v>
      </c>
      <c r="V336" s="30" t="e">
        <f t="shared" si="125"/>
        <v>#REF!</v>
      </c>
      <c r="W336" s="30" t="e">
        <f t="shared" si="126"/>
        <v>#REF!</v>
      </c>
      <c r="X336" s="30" t="e">
        <f t="shared" si="127"/>
        <v>#REF!</v>
      </c>
      <c r="Y336" s="31"/>
      <c r="Z336" s="31" t="e">
        <f t="shared" si="110"/>
        <v>#REF!</v>
      </c>
      <c r="AA336" s="31" t="e">
        <f t="shared" si="111"/>
        <v>#REF!</v>
      </c>
      <c r="AB336" s="31" t="e">
        <f t="shared" si="112"/>
        <v>#REF!</v>
      </c>
      <c r="AC336" s="31" t="e">
        <f t="shared" si="113"/>
        <v>#REF!</v>
      </c>
    </row>
    <row r="337" spans="1:29" s="16" customFormat="1">
      <c r="A337" s="22" t="str">
        <f t="shared" si="114"/>
        <v/>
      </c>
      <c r="B337" s="22"/>
      <c r="C337" s="22" t="s">
        <v>931</v>
      </c>
      <c r="D337" s="22" t="s">
        <v>729</v>
      </c>
      <c r="E337" s="22" t="s">
        <v>8</v>
      </c>
      <c r="F337" s="40">
        <v>114921</v>
      </c>
      <c r="G337" s="41">
        <v>0.05</v>
      </c>
      <c r="H337" s="41">
        <v>0</v>
      </c>
      <c r="I337" s="41">
        <v>71.961484609999999</v>
      </c>
      <c r="J337" s="27" t="e">
        <f>SUMIF(#REF!,C:C,#REF!)</f>
        <v>#REF!</v>
      </c>
      <c r="K337" s="30" t="e">
        <f>SUMIF(#REF!,C:C,#REF!)</f>
        <v>#REF!</v>
      </c>
      <c r="L337" s="30" t="e">
        <f>SUMIF(#REF!,C:C,#REF!)</f>
        <v>#REF!</v>
      </c>
      <c r="M337" s="29" t="e">
        <f>SUMIF(#REF!,C:C,#REF!)</f>
        <v>#REF!</v>
      </c>
      <c r="N337" s="29"/>
      <c r="O337" s="29"/>
      <c r="P337" s="29"/>
      <c r="Q337" s="29"/>
      <c r="R337" s="22" t="str">
        <f t="shared" si="121"/>
        <v>FR0000130577</v>
      </c>
      <c r="S337" s="22" t="str">
        <f t="shared" si="122"/>
        <v>Publicis Groupe SA</v>
      </c>
      <c r="T337" s="22" t="str">
        <f t="shared" si="123"/>
        <v>Frankrig</v>
      </c>
      <c r="U337" s="27" t="e">
        <f t="shared" si="124"/>
        <v>#REF!</v>
      </c>
      <c r="V337" s="30" t="e">
        <f t="shared" si="125"/>
        <v>#REF!</v>
      </c>
      <c r="W337" s="30" t="e">
        <f t="shared" si="126"/>
        <v>#REF!</v>
      </c>
      <c r="X337" s="30" t="e">
        <f t="shared" si="127"/>
        <v>#REF!</v>
      </c>
      <c r="Y337" s="31"/>
      <c r="Z337" s="31" t="e">
        <f t="shared" ref="Z337:Z400" si="128">U337-N337-J337-F337</f>
        <v>#REF!</v>
      </c>
      <c r="AA337" s="31" t="e">
        <f t="shared" si="111"/>
        <v>#REF!</v>
      </c>
      <c r="AB337" s="31" t="e">
        <f t="shared" si="112"/>
        <v>#REF!</v>
      </c>
      <c r="AC337" s="31" t="e">
        <f t="shared" si="113"/>
        <v>#REF!</v>
      </c>
    </row>
    <row r="338" spans="1:29" s="16" customFormat="1">
      <c r="A338" s="22" t="str">
        <f t="shared" si="114"/>
        <v/>
      </c>
      <c r="B338" s="22"/>
      <c r="C338" s="22" t="s">
        <v>932</v>
      </c>
      <c r="D338" s="22" t="s">
        <v>730</v>
      </c>
      <c r="E338" s="22" t="s">
        <v>4</v>
      </c>
      <c r="F338" s="40">
        <v>112378</v>
      </c>
      <c r="G338" s="41">
        <v>0.05</v>
      </c>
      <c r="H338" s="41">
        <v>0.05</v>
      </c>
      <c r="I338" s="41">
        <v>78.278395599999996</v>
      </c>
      <c r="J338" s="27" t="e">
        <f>SUMIF(#REF!,C:C,#REF!)</f>
        <v>#REF!</v>
      </c>
      <c r="K338" s="30" t="e">
        <f>SUMIF(#REF!,C:C,#REF!)</f>
        <v>#REF!</v>
      </c>
      <c r="L338" s="30" t="e">
        <f>SUMIF(#REF!,C:C,#REF!)</f>
        <v>#REF!</v>
      </c>
      <c r="M338" s="29" t="e">
        <f>SUMIF(#REF!,C:C,#REF!)</f>
        <v>#REF!</v>
      </c>
      <c r="N338" s="29"/>
      <c r="O338" s="29"/>
      <c r="P338" s="29"/>
      <c r="Q338" s="29"/>
      <c r="R338" s="22" t="str">
        <f t="shared" si="121"/>
        <v>US7458671010</v>
      </c>
      <c r="S338" s="22" t="str">
        <f t="shared" si="122"/>
        <v>PulteGroup Inc</v>
      </c>
      <c r="T338" s="22" t="str">
        <f t="shared" si="123"/>
        <v>USA</v>
      </c>
      <c r="U338" s="27" t="e">
        <f t="shared" si="124"/>
        <v>#REF!</v>
      </c>
      <c r="V338" s="30" t="e">
        <f t="shared" si="125"/>
        <v>#REF!</v>
      </c>
      <c r="W338" s="30" t="e">
        <f t="shared" si="126"/>
        <v>#REF!</v>
      </c>
      <c r="X338" s="30" t="e">
        <f t="shared" si="127"/>
        <v>#REF!</v>
      </c>
      <c r="Y338" s="31"/>
      <c r="Z338" s="31" t="e">
        <f t="shared" si="128"/>
        <v>#REF!</v>
      </c>
      <c r="AA338" s="31" t="e">
        <f t="shared" si="111"/>
        <v>#REF!</v>
      </c>
      <c r="AB338" s="31" t="e">
        <f t="shared" si="112"/>
        <v>#REF!</v>
      </c>
      <c r="AC338" s="31" t="e">
        <f t="shared" si="113"/>
        <v>#REF!</v>
      </c>
    </row>
    <row r="339" spans="1:29" s="16" customFormat="1">
      <c r="A339" s="22" t="str">
        <f t="shared" si="114"/>
        <v/>
      </c>
      <c r="B339" s="22"/>
      <c r="C339" s="22" t="s">
        <v>503</v>
      </c>
      <c r="D339" s="22" t="s">
        <v>556</v>
      </c>
      <c r="E339" s="22" t="s">
        <v>17</v>
      </c>
      <c r="F339" s="40">
        <v>3465788</v>
      </c>
      <c r="G339" s="41">
        <v>0.2</v>
      </c>
      <c r="H339" s="41">
        <v>0.2</v>
      </c>
      <c r="I339" s="41">
        <v>85.699386809999993</v>
      </c>
      <c r="J339" s="27" t="e">
        <f>SUMIF(#REF!,C:C,#REF!)</f>
        <v>#REF!</v>
      </c>
      <c r="K339" s="30" t="e">
        <f>SUMIF(#REF!,C:C,#REF!)</f>
        <v>#REF!</v>
      </c>
      <c r="L339" s="30" t="e">
        <f>SUMIF(#REF!,C:C,#REF!)</f>
        <v>#REF!</v>
      </c>
      <c r="M339" s="29" t="e">
        <f>SUMIF(#REF!,C:C,#REF!)</f>
        <v>#REF!</v>
      </c>
      <c r="N339" s="29"/>
      <c r="O339" s="29"/>
      <c r="P339" s="29"/>
      <c r="Q339" s="29"/>
      <c r="R339" s="22" t="str">
        <f t="shared" si="121"/>
        <v>AU000000QAN2</v>
      </c>
      <c r="S339" s="22" t="str">
        <f t="shared" si="122"/>
        <v>Qantas Airways Ltd</v>
      </c>
      <c r="T339" s="22" t="str">
        <f t="shared" si="123"/>
        <v>Australien</v>
      </c>
      <c r="U339" s="27" t="e">
        <f t="shared" si="124"/>
        <v>#REF!</v>
      </c>
      <c r="V339" s="30" t="e">
        <f t="shared" si="125"/>
        <v>#REF!</v>
      </c>
      <c r="W339" s="30" t="e">
        <f t="shared" si="126"/>
        <v>#REF!</v>
      </c>
      <c r="X339" s="30" t="e">
        <f t="shared" si="127"/>
        <v>#REF!</v>
      </c>
      <c r="Y339" s="31"/>
      <c r="Z339" s="31" t="e">
        <f t="shared" si="128"/>
        <v>#REF!</v>
      </c>
      <c r="AA339" s="31" t="e">
        <f t="shared" si="111"/>
        <v>#REF!</v>
      </c>
      <c r="AB339" s="31" t="e">
        <f t="shared" si="112"/>
        <v>#REF!</v>
      </c>
      <c r="AC339" s="31" t="e">
        <f t="shared" si="113"/>
        <v>#REF!</v>
      </c>
    </row>
    <row r="340" spans="1:29" s="16" customFormat="1">
      <c r="A340" s="22" t="str">
        <f t="shared" si="114"/>
        <v/>
      </c>
      <c r="B340" s="22"/>
      <c r="C340" s="22" t="s">
        <v>933</v>
      </c>
      <c r="D340" s="22" t="s">
        <v>731</v>
      </c>
      <c r="E340" s="22" t="s">
        <v>17</v>
      </c>
      <c r="F340" s="40">
        <v>1265213</v>
      </c>
      <c r="G340" s="41">
        <v>0.08</v>
      </c>
      <c r="H340" s="41">
        <v>0.08</v>
      </c>
      <c r="I340" s="41">
        <v>86.281987259999994</v>
      </c>
      <c r="J340" s="27" t="e">
        <f>SUMIF(#REF!,C:C,#REF!)</f>
        <v>#REF!</v>
      </c>
      <c r="K340" s="30" t="e">
        <f>SUMIF(#REF!,C:C,#REF!)</f>
        <v>#REF!</v>
      </c>
      <c r="L340" s="30" t="e">
        <f>SUMIF(#REF!,C:C,#REF!)</f>
        <v>#REF!</v>
      </c>
      <c r="M340" s="29" t="e">
        <f>SUMIF(#REF!,C:C,#REF!)</f>
        <v>#REF!</v>
      </c>
      <c r="N340" s="29"/>
      <c r="O340" s="29"/>
      <c r="P340" s="29"/>
      <c r="Q340" s="29"/>
      <c r="R340" s="22" t="str">
        <f t="shared" si="121"/>
        <v>AU000000QBE9</v>
      </c>
      <c r="S340" s="22" t="str">
        <f t="shared" si="122"/>
        <v>QBE Insurance Group Ltd</v>
      </c>
      <c r="T340" s="22" t="str">
        <f t="shared" si="123"/>
        <v>Australien</v>
      </c>
      <c r="U340" s="27" t="e">
        <f t="shared" si="124"/>
        <v>#REF!</v>
      </c>
      <c r="V340" s="30" t="e">
        <f t="shared" si="125"/>
        <v>#REF!</v>
      </c>
      <c r="W340" s="30" t="e">
        <f t="shared" si="126"/>
        <v>#REF!</v>
      </c>
      <c r="X340" s="30" t="e">
        <f t="shared" si="127"/>
        <v>#REF!</v>
      </c>
      <c r="Y340" s="31"/>
      <c r="Z340" s="31" t="e">
        <f t="shared" si="128"/>
        <v>#REF!</v>
      </c>
      <c r="AA340" s="31" t="e">
        <f t="shared" si="111"/>
        <v>#REF!</v>
      </c>
      <c r="AB340" s="31" t="e">
        <f t="shared" si="112"/>
        <v>#REF!</v>
      </c>
      <c r="AC340" s="31" t="e">
        <f t="shared" si="113"/>
        <v>#REF!</v>
      </c>
    </row>
    <row r="341" spans="1:29" s="16" customFormat="1">
      <c r="A341" s="22" t="str">
        <f t="shared" si="114"/>
        <v/>
      </c>
      <c r="B341" s="22"/>
      <c r="C341" s="22" t="s">
        <v>276</v>
      </c>
      <c r="D341" s="22" t="s">
        <v>317</v>
      </c>
      <c r="E341" s="22" t="s">
        <v>4</v>
      </c>
      <c r="F341" s="40">
        <v>403713</v>
      </c>
      <c r="G341" s="41">
        <v>0.26</v>
      </c>
      <c r="H341" s="41">
        <v>0.26</v>
      </c>
      <c r="I341" s="41">
        <v>77.781373759999994</v>
      </c>
      <c r="J341" s="27" t="e">
        <f>SUMIF(#REF!,C:C,#REF!)</f>
        <v>#REF!</v>
      </c>
      <c r="K341" s="30" t="e">
        <f>SUMIF(#REF!,C:C,#REF!)</f>
        <v>#REF!</v>
      </c>
      <c r="L341" s="30" t="e">
        <f>SUMIF(#REF!,C:C,#REF!)</f>
        <v>#REF!</v>
      </c>
      <c r="M341" s="29" t="e">
        <f>SUMIF(#REF!,C:C,#REF!)</f>
        <v>#REF!</v>
      </c>
      <c r="N341" s="29"/>
      <c r="O341" s="29"/>
      <c r="P341" s="29"/>
      <c r="Q341" s="29"/>
      <c r="R341" s="22" t="str">
        <f t="shared" si="121"/>
        <v>US7502361014</v>
      </c>
      <c r="S341" s="22" t="str">
        <f t="shared" si="122"/>
        <v>Radian Group Inc</v>
      </c>
      <c r="T341" s="22" t="str">
        <f t="shared" si="123"/>
        <v>USA</v>
      </c>
      <c r="U341" s="27" t="e">
        <f t="shared" si="124"/>
        <v>#REF!</v>
      </c>
      <c r="V341" s="30" t="e">
        <f t="shared" si="125"/>
        <v>#REF!</v>
      </c>
      <c r="W341" s="30" t="e">
        <f t="shared" si="126"/>
        <v>#REF!</v>
      </c>
      <c r="X341" s="30" t="e">
        <f t="shared" si="127"/>
        <v>#REF!</v>
      </c>
      <c r="Y341" s="31"/>
      <c r="Z341" s="31" t="e">
        <f t="shared" si="128"/>
        <v>#REF!</v>
      </c>
      <c r="AA341" s="31" t="e">
        <f t="shared" si="111"/>
        <v>#REF!</v>
      </c>
      <c r="AB341" s="31" t="e">
        <f t="shared" si="112"/>
        <v>#REF!</v>
      </c>
      <c r="AC341" s="31" t="e">
        <f t="shared" si="113"/>
        <v>#REF!</v>
      </c>
    </row>
    <row r="342" spans="1:29" s="16" customFormat="1">
      <c r="A342" s="22" t="str">
        <f t="shared" si="114"/>
        <v/>
      </c>
      <c r="B342" s="22"/>
      <c r="C342" s="22" t="s">
        <v>504</v>
      </c>
      <c r="D342" s="22" t="s">
        <v>557</v>
      </c>
      <c r="E342" s="22" t="s">
        <v>15</v>
      </c>
      <c r="F342" s="40">
        <v>519577</v>
      </c>
      <c r="G342" s="41">
        <v>0.16</v>
      </c>
      <c r="H342" s="41">
        <v>0.16</v>
      </c>
      <c r="I342" s="41">
        <v>72.312881579999996</v>
      </c>
      <c r="J342" s="27" t="e">
        <f>SUMIF(#REF!,C:C,#REF!)</f>
        <v>#REF!</v>
      </c>
      <c r="K342" s="30" t="e">
        <f>SUMIF(#REF!,C:C,#REF!)</f>
        <v>#REF!</v>
      </c>
      <c r="L342" s="30" t="e">
        <f>SUMIF(#REF!,C:C,#REF!)</f>
        <v>#REF!</v>
      </c>
      <c r="M342" s="29" t="e">
        <f>SUMIF(#REF!,C:C,#REF!)</f>
        <v>#REF!</v>
      </c>
      <c r="N342" s="29"/>
      <c r="O342" s="29"/>
      <c r="P342" s="29"/>
      <c r="Q342" s="29"/>
      <c r="R342" s="22" t="str">
        <f t="shared" si="121"/>
        <v>AT0000606306</v>
      </c>
      <c r="S342" s="22" t="str">
        <f t="shared" si="122"/>
        <v>Raiffeisen Bank International AG</v>
      </c>
      <c r="T342" s="22" t="str">
        <f t="shared" si="123"/>
        <v>Østrig</v>
      </c>
      <c r="U342" s="27" t="e">
        <f t="shared" si="124"/>
        <v>#REF!</v>
      </c>
      <c r="V342" s="30" t="e">
        <f t="shared" si="125"/>
        <v>#REF!</v>
      </c>
      <c r="W342" s="30" t="e">
        <f t="shared" si="126"/>
        <v>#REF!</v>
      </c>
      <c r="X342" s="30" t="e">
        <f t="shared" si="127"/>
        <v>#REF!</v>
      </c>
      <c r="Y342" s="31"/>
      <c r="Z342" s="31" t="e">
        <f t="shared" si="128"/>
        <v>#REF!</v>
      </c>
      <c r="AA342" s="31" t="e">
        <f t="shared" si="111"/>
        <v>#REF!</v>
      </c>
      <c r="AB342" s="31" t="e">
        <f t="shared" si="112"/>
        <v>#REF!</v>
      </c>
      <c r="AC342" s="31" t="e">
        <f t="shared" si="113"/>
        <v>#REF!</v>
      </c>
    </row>
    <row r="343" spans="1:29" s="16" customFormat="1">
      <c r="A343" s="22" t="str">
        <f t="shared" si="114"/>
        <v>Randstad Nv</v>
      </c>
      <c r="B343" s="22" t="str">
        <f>LOWER(D343)</f>
        <v>randstad nv</v>
      </c>
      <c r="C343" s="22" t="s">
        <v>277</v>
      </c>
      <c r="D343" s="22" t="s">
        <v>318</v>
      </c>
      <c r="E343" s="22" t="s">
        <v>7</v>
      </c>
      <c r="F343" s="40">
        <v>170601</v>
      </c>
      <c r="G343" s="41">
        <v>0.09</v>
      </c>
      <c r="H343" s="41">
        <v>0.09</v>
      </c>
      <c r="I343" s="41">
        <v>72.133868989999996</v>
      </c>
      <c r="J343" s="27" t="e">
        <f>SUMIF(#REF!,C:C,#REF!)</f>
        <v>#REF!</v>
      </c>
      <c r="K343" s="30" t="e">
        <f>SUMIF(#REF!,C:C,#REF!)</f>
        <v>#REF!</v>
      </c>
      <c r="L343" s="30" t="e">
        <f>SUMIF(#REF!,C:C,#REF!)</f>
        <v>#REF!</v>
      </c>
      <c r="M343" s="29" t="e">
        <f>SUMIF(#REF!,C:C,#REF!)</f>
        <v>#REF!</v>
      </c>
      <c r="N343" s="29"/>
      <c r="O343" s="29"/>
      <c r="P343" s="29"/>
      <c r="Q343" s="29"/>
      <c r="R343" s="22" t="str">
        <f t="shared" si="121"/>
        <v>NL0000379121</v>
      </c>
      <c r="S343" s="22" t="str">
        <f t="shared" si="122"/>
        <v>Randstad NV</v>
      </c>
      <c r="T343" s="22" t="str">
        <f t="shared" si="123"/>
        <v>Holland</v>
      </c>
      <c r="U343" s="27" t="e">
        <f t="shared" si="124"/>
        <v>#REF!</v>
      </c>
      <c r="V343" s="30" t="e">
        <f t="shared" si="125"/>
        <v>#REF!</v>
      </c>
      <c r="W343" s="30" t="e">
        <f t="shared" si="126"/>
        <v>#REF!</v>
      </c>
      <c r="X343" s="30" t="e">
        <f t="shared" si="127"/>
        <v>#REF!</v>
      </c>
      <c r="Y343" s="31"/>
      <c r="Z343" s="31" t="e">
        <f t="shared" si="128"/>
        <v>#REF!</v>
      </c>
      <c r="AA343" s="31" t="e">
        <f t="shared" si="111"/>
        <v>#REF!</v>
      </c>
      <c r="AB343" s="31" t="e">
        <f t="shared" si="112"/>
        <v>#REF!</v>
      </c>
      <c r="AC343" s="31" t="e">
        <f t="shared" si="113"/>
        <v>#REF!</v>
      </c>
    </row>
    <row r="344" spans="1:29" s="16" customFormat="1">
      <c r="A344" s="22" t="str">
        <f t="shared" si="114"/>
        <v/>
      </c>
      <c r="B344" s="22"/>
      <c r="C344" s="22" t="s">
        <v>228</v>
      </c>
      <c r="D344" s="22" t="s">
        <v>86</v>
      </c>
      <c r="E344" s="22" t="s">
        <v>20</v>
      </c>
      <c r="F344" s="40">
        <v>154944</v>
      </c>
      <c r="G344" s="41">
        <v>0.02</v>
      </c>
      <c r="H344" s="41">
        <v>0.02</v>
      </c>
      <c r="I344" s="41">
        <v>72.244012870000006</v>
      </c>
      <c r="J344" s="27" t="e">
        <f>SUMIF(#REF!,C:C,#REF!)</f>
        <v>#REF!</v>
      </c>
      <c r="K344" s="30" t="e">
        <f>SUMIF(#REF!,C:C,#REF!)</f>
        <v>#REF!</v>
      </c>
      <c r="L344" s="30" t="e">
        <f>SUMIF(#REF!,C:C,#REF!)</f>
        <v>#REF!</v>
      </c>
      <c r="M344" s="29" t="e">
        <f>SUMIF(#REF!,C:C,#REF!)</f>
        <v>#REF!</v>
      </c>
      <c r="N344" s="29"/>
      <c r="O344" s="29"/>
      <c r="P344" s="29"/>
      <c r="Q344" s="29"/>
      <c r="R344" s="22" t="str">
        <f t="shared" si="121"/>
        <v>GB00B24CGK77</v>
      </c>
      <c r="S344" s="22" t="str">
        <f t="shared" si="122"/>
        <v>Reckitt Benckiser Group PLC</v>
      </c>
      <c r="T344" s="22" t="str">
        <f t="shared" si="123"/>
        <v>Storbritannien</v>
      </c>
      <c r="U344" s="27" t="e">
        <f t="shared" si="124"/>
        <v>#REF!</v>
      </c>
      <c r="V344" s="30" t="e">
        <f t="shared" si="125"/>
        <v>#REF!</v>
      </c>
      <c r="W344" s="30" t="e">
        <f t="shared" si="126"/>
        <v>#REF!</v>
      </c>
      <c r="X344" s="30" t="e">
        <f t="shared" si="127"/>
        <v>#REF!</v>
      </c>
      <c r="Y344" s="31"/>
      <c r="Z344" s="31" t="e">
        <f t="shared" si="128"/>
        <v>#REF!</v>
      </c>
      <c r="AA344" s="31" t="e">
        <f t="shared" si="111"/>
        <v>#REF!</v>
      </c>
      <c r="AB344" s="31" t="e">
        <f t="shared" si="112"/>
        <v>#REF!</v>
      </c>
      <c r="AC344" s="31" t="e">
        <f t="shared" si="113"/>
        <v>#REF!</v>
      </c>
    </row>
    <row r="345" spans="1:29" s="16" customFormat="1">
      <c r="A345" s="22" t="str">
        <f t="shared" si="114"/>
        <v/>
      </c>
      <c r="B345" s="22"/>
      <c r="C345" s="22" t="s">
        <v>181</v>
      </c>
      <c r="D345" s="22" t="s">
        <v>732</v>
      </c>
      <c r="E345" s="22" t="s">
        <v>12</v>
      </c>
      <c r="F345" s="40">
        <v>488311</v>
      </c>
      <c r="G345" s="41">
        <v>0.09</v>
      </c>
      <c r="H345" s="41">
        <v>0.09</v>
      </c>
      <c r="I345" s="41">
        <v>54.274468990000003</v>
      </c>
      <c r="J345" s="27" t="e">
        <f>SUMIF(#REF!,C:C,#REF!)</f>
        <v>#REF!</v>
      </c>
      <c r="K345" s="30" t="e">
        <f>SUMIF(#REF!,C:C,#REF!)</f>
        <v>#REF!</v>
      </c>
      <c r="L345" s="30" t="e">
        <f>SUMIF(#REF!,C:C,#REF!)</f>
        <v>#REF!</v>
      </c>
      <c r="M345" s="29" t="e">
        <f>SUMIF(#REF!,C:C,#REF!)</f>
        <v>#REF!</v>
      </c>
      <c r="N345" s="29"/>
      <c r="O345" s="29"/>
      <c r="P345" s="29"/>
      <c r="Q345" s="29"/>
      <c r="R345" s="22" t="str">
        <f t="shared" si="121"/>
        <v>ES0173093024</v>
      </c>
      <c r="S345" s="22" t="str">
        <f t="shared" si="122"/>
        <v>Redeia Corp SA</v>
      </c>
      <c r="T345" s="22" t="str">
        <f t="shared" si="123"/>
        <v>Spanien</v>
      </c>
      <c r="U345" s="27" t="e">
        <f t="shared" si="124"/>
        <v>#REF!</v>
      </c>
      <c r="V345" s="30" t="e">
        <f t="shared" si="125"/>
        <v>#REF!</v>
      </c>
      <c r="W345" s="30" t="e">
        <f t="shared" si="126"/>
        <v>#REF!</v>
      </c>
      <c r="X345" s="30" t="e">
        <f t="shared" si="127"/>
        <v>#REF!</v>
      </c>
      <c r="Y345" s="31"/>
      <c r="Z345" s="31" t="e">
        <f t="shared" si="128"/>
        <v>#REF!</v>
      </c>
      <c r="AA345" s="31" t="e">
        <f t="shared" si="111"/>
        <v>#REF!</v>
      </c>
      <c r="AB345" s="31" t="e">
        <f t="shared" si="112"/>
        <v>#REF!</v>
      </c>
      <c r="AC345" s="31" t="e">
        <f t="shared" si="113"/>
        <v>#REF!</v>
      </c>
    </row>
    <row r="346" spans="1:29" s="16" customFormat="1">
      <c r="A346" s="22" t="str">
        <f t="shared" si="114"/>
        <v>Regeneron Pharmaceuticals Inc</v>
      </c>
      <c r="B346" s="22" t="str">
        <f>LOWER(D346)</f>
        <v>regeneron pharmaceuticals inc</v>
      </c>
      <c r="C346" s="22" t="s">
        <v>182</v>
      </c>
      <c r="D346" s="22" t="s">
        <v>212</v>
      </c>
      <c r="E346" s="22" t="s">
        <v>4</v>
      </c>
      <c r="F346" s="40">
        <v>13358</v>
      </c>
      <c r="G346" s="41">
        <v>0.01</v>
      </c>
      <c r="H346" s="41">
        <v>0.01</v>
      </c>
      <c r="I346" s="41">
        <v>79.172824640000002</v>
      </c>
      <c r="J346" s="27" t="e">
        <f>SUMIF(#REF!,C:C,#REF!)</f>
        <v>#REF!</v>
      </c>
      <c r="K346" s="30" t="e">
        <f>SUMIF(#REF!,C:C,#REF!)</f>
        <v>#REF!</v>
      </c>
      <c r="L346" s="30" t="e">
        <f>SUMIF(#REF!,C:C,#REF!)</f>
        <v>#REF!</v>
      </c>
      <c r="M346" s="29" t="e">
        <f>SUMIF(#REF!,C:C,#REF!)</f>
        <v>#REF!</v>
      </c>
      <c r="N346" s="29"/>
      <c r="O346" s="29"/>
      <c r="P346" s="29"/>
      <c r="Q346" s="29"/>
      <c r="R346" s="22" t="str">
        <f t="shared" si="121"/>
        <v>US75886F1075</v>
      </c>
      <c r="S346" s="22" t="str">
        <f t="shared" si="122"/>
        <v>Regeneron Pharmaceuticals Inc</v>
      </c>
      <c r="T346" s="22" t="str">
        <f t="shared" si="123"/>
        <v>USA</v>
      </c>
      <c r="U346" s="27" t="e">
        <f t="shared" si="124"/>
        <v>#REF!</v>
      </c>
      <c r="V346" s="30" t="e">
        <f t="shared" si="125"/>
        <v>#REF!</v>
      </c>
      <c r="W346" s="30" t="e">
        <f t="shared" si="126"/>
        <v>#REF!</v>
      </c>
      <c r="X346" s="30" t="e">
        <f t="shared" si="127"/>
        <v>#REF!</v>
      </c>
      <c r="Y346" s="31"/>
      <c r="Z346" s="31" t="e">
        <f t="shared" si="128"/>
        <v>#REF!</v>
      </c>
      <c r="AA346" s="31" t="e">
        <f t="shared" si="111"/>
        <v>#REF!</v>
      </c>
      <c r="AB346" s="31" t="e">
        <f t="shared" si="112"/>
        <v>#REF!</v>
      </c>
      <c r="AC346" s="31" t="e">
        <f t="shared" si="113"/>
        <v>#REF!</v>
      </c>
    </row>
    <row r="347" spans="1:29" s="16" customFormat="1">
      <c r="A347" s="22"/>
      <c r="B347" s="22"/>
      <c r="C347" s="22" t="s">
        <v>934</v>
      </c>
      <c r="D347" s="22" t="s">
        <v>733</v>
      </c>
      <c r="E347" s="22" t="s">
        <v>4</v>
      </c>
      <c r="F347" s="40">
        <v>41283</v>
      </c>
      <c r="G347" s="41">
        <v>6.9999999999999993E-2</v>
      </c>
      <c r="H347" s="41">
        <v>6.9999999999999993E-2</v>
      </c>
      <c r="I347" s="41">
        <v>77.916497669999998</v>
      </c>
      <c r="J347" s="27" t="e">
        <f>SUMIF(#REF!,C:C,#REF!)</f>
        <v>#REF!</v>
      </c>
      <c r="K347" s="30" t="e">
        <f>SUMIF(#REF!,C:C,#REF!)</f>
        <v>#REF!</v>
      </c>
      <c r="L347" s="30" t="e">
        <f>SUMIF(#REF!,C:C,#REF!)</f>
        <v>#REF!</v>
      </c>
      <c r="M347" s="29" t="e">
        <f>SUMIF(#REF!,C:C,#REF!)</f>
        <v>#REF!</v>
      </c>
      <c r="N347" s="29"/>
      <c r="O347" s="29"/>
      <c r="P347" s="29"/>
      <c r="Q347" s="29"/>
      <c r="R347" s="22" t="str">
        <f t="shared" si="121"/>
        <v>US7595091023</v>
      </c>
      <c r="S347" s="22" t="str">
        <f t="shared" si="122"/>
        <v>Reliance Steel &amp; Aluminum Co</v>
      </c>
      <c r="T347" s="22" t="str">
        <f t="shared" si="123"/>
        <v>USA</v>
      </c>
      <c r="U347" s="27" t="e">
        <f t="shared" si="124"/>
        <v>#REF!</v>
      </c>
      <c r="V347" s="30" t="e">
        <f t="shared" si="125"/>
        <v>#REF!</v>
      </c>
      <c r="W347" s="30" t="e">
        <f t="shared" si="126"/>
        <v>#REF!</v>
      </c>
      <c r="X347" s="30" t="e">
        <f t="shared" si="127"/>
        <v>#REF!</v>
      </c>
      <c r="Y347" s="31"/>
      <c r="Z347" s="31" t="e">
        <f t="shared" si="128"/>
        <v>#REF!</v>
      </c>
      <c r="AA347" s="31" t="e">
        <f t="shared" si="111"/>
        <v>#REF!</v>
      </c>
      <c r="AB347" s="31" t="e">
        <f t="shared" si="112"/>
        <v>#REF!</v>
      </c>
      <c r="AC347" s="31" t="e">
        <f t="shared" si="113"/>
        <v>#REF!</v>
      </c>
    </row>
    <row r="348" spans="1:29" s="16" customFormat="1">
      <c r="A348" s="22" t="str">
        <f t="shared" si="114"/>
        <v/>
      </c>
      <c r="B348" s="22"/>
      <c r="C348" s="19" t="s">
        <v>935</v>
      </c>
      <c r="D348" s="22" t="s">
        <v>734</v>
      </c>
      <c r="E348" s="22" t="s">
        <v>462</v>
      </c>
      <c r="F348" s="40">
        <v>60418</v>
      </c>
      <c r="G348" s="41">
        <v>0.12</v>
      </c>
      <c r="H348" s="41">
        <v>0.12</v>
      </c>
      <c r="I348" s="41">
        <v>79.913320870000007</v>
      </c>
      <c r="J348" s="27" t="e">
        <f>SUMIF(#REF!,C:C,#REF!)</f>
        <v>#REF!</v>
      </c>
      <c r="K348" s="30" t="e">
        <f>SUMIF(#REF!,C:C,#REF!)</f>
        <v>#REF!</v>
      </c>
      <c r="L348" s="30" t="e">
        <f>SUMIF(#REF!,C:C,#REF!)</f>
        <v>#REF!</v>
      </c>
      <c r="M348" s="29" t="e">
        <f>SUMIF(#REF!,C:C,#REF!)</f>
        <v>#REF!</v>
      </c>
      <c r="N348" s="29"/>
      <c r="O348" s="29"/>
      <c r="P348" s="29"/>
      <c r="Q348" s="29"/>
      <c r="R348" s="22" t="str">
        <f t="shared" si="121"/>
        <v>BMG7496G1033</v>
      </c>
      <c r="S348" s="22" t="str">
        <f t="shared" si="122"/>
        <v>RenaissanceRe Holdings Ltd</v>
      </c>
      <c r="T348" s="22" t="str">
        <f t="shared" si="123"/>
        <v>Bermuda</v>
      </c>
      <c r="U348" s="27" t="e">
        <f t="shared" si="124"/>
        <v>#REF!</v>
      </c>
      <c r="V348" s="30" t="e">
        <f t="shared" si="125"/>
        <v>#REF!</v>
      </c>
      <c r="W348" s="30" t="e">
        <f t="shared" si="126"/>
        <v>#REF!</v>
      </c>
      <c r="X348" s="30" t="e">
        <f t="shared" si="127"/>
        <v>#REF!</v>
      </c>
      <c r="Y348" s="31"/>
      <c r="Z348" s="31" t="e">
        <f t="shared" si="128"/>
        <v>#REF!</v>
      </c>
      <c r="AA348" s="31" t="e">
        <f t="shared" si="111"/>
        <v>#REF!</v>
      </c>
      <c r="AB348" s="31" t="e">
        <f t="shared" si="112"/>
        <v>#REF!</v>
      </c>
      <c r="AC348" s="31" t="e">
        <f t="shared" si="113"/>
        <v>#REF!</v>
      </c>
    </row>
    <row r="349" spans="1:29" s="16" customFormat="1">
      <c r="A349" s="22" t="str">
        <f t="shared" si="114"/>
        <v/>
      </c>
      <c r="B349" s="22"/>
      <c r="C349" s="22" t="s">
        <v>936</v>
      </c>
      <c r="D349" s="22" t="s">
        <v>735</v>
      </c>
      <c r="E349" s="22" t="s">
        <v>16</v>
      </c>
      <c r="F349" s="40">
        <v>442600</v>
      </c>
      <c r="G349" s="41">
        <v>0.02</v>
      </c>
      <c r="H349" s="41">
        <v>0.02</v>
      </c>
      <c r="I349" s="41">
        <v>54.002946280000003</v>
      </c>
      <c r="J349" s="27" t="e">
        <f>SUMIF(#REF!,C:C,#REF!)</f>
        <v>#REF!</v>
      </c>
      <c r="K349" s="30" t="e">
        <f>SUMIF(#REF!,C:C,#REF!)</f>
        <v>#REF!</v>
      </c>
      <c r="L349" s="30" t="e">
        <f>SUMIF(#REF!,C:C,#REF!)</f>
        <v>#REF!</v>
      </c>
      <c r="M349" s="29" t="e">
        <f>SUMIF(#REF!,C:C,#REF!)</f>
        <v>#REF!</v>
      </c>
      <c r="N349" s="29"/>
      <c r="O349" s="29"/>
      <c r="P349" s="29"/>
      <c r="Q349" s="29"/>
      <c r="R349" s="22" t="str">
        <f t="shared" si="121"/>
        <v>JP3164720009</v>
      </c>
      <c r="S349" s="22" t="str">
        <f t="shared" si="122"/>
        <v>Renesas Electronics Corp</v>
      </c>
      <c r="T349" s="22" t="str">
        <f t="shared" si="123"/>
        <v>Japan</v>
      </c>
      <c r="U349" s="27" t="e">
        <f t="shared" si="124"/>
        <v>#REF!</v>
      </c>
      <c r="V349" s="30" t="e">
        <f t="shared" si="125"/>
        <v>#REF!</v>
      </c>
      <c r="W349" s="30" t="e">
        <f t="shared" si="126"/>
        <v>#REF!</v>
      </c>
      <c r="X349" s="30" t="e">
        <f t="shared" si="127"/>
        <v>#REF!</v>
      </c>
      <c r="Y349" s="31"/>
      <c r="Z349" s="31" t="e">
        <f t="shared" si="128"/>
        <v>#REF!</v>
      </c>
      <c r="AA349" s="31" t="e">
        <f t="shared" si="111"/>
        <v>#REF!</v>
      </c>
      <c r="AB349" s="31" t="e">
        <f t="shared" si="112"/>
        <v>#REF!</v>
      </c>
      <c r="AC349" s="31" t="e">
        <f t="shared" si="113"/>
        <v>#REF!</v>
      </c>
    </row>
    <row r="350" spans="1:29" s="16" customFormat="1">
      <c r="A350" s="22" t="str">
        <f t="shared" si="114"/>
        <v>Republic Services Inc</v>
      </c>
      <c r="B350" s="22" t="str">
        <f>LOWER(D350)</f>
        <v>republic services inc</v>
      </c>
      <c r="C350" s="22" t="s">
        <v>141</v>
      </c>
      <c r="D350" s="22" t="s">
        <v>61</v>
      </c>
      <c r="E350" s="22" t="s">
        <v>4</v>
      </c>
      <c r="F350" s="40">
        <v>71320</v>
      </c>
      <c r="G350" s="41">
        <v>0.02</v>
      </c>
      <c r="H350" s="41">
        <v>0.02</v>
      </c>
      <c r="I350" s="41">
        <v>79.369763919999997</v>
      </c>
      <c r="J350" s="27" t="e">
        <f>SUMIF(#REF!,C:C,#REF!)</f>
        <v>#REF!</v>
      </c>
      <c r="K350" s="30" t="e">
        <f>SUMIF(#REF!,C:C,#REF!)</f>
        <v>#REF!</v>
      </c>
      <c r="L350" s="30" t="e">
        <f>SUMIF(#REF!,C:C,#REF!)</f>
        <v>#REF!</v>
      </c>
      <c r="M350" s="29" t="e">
        <f>SUMIF(#REF!,C:C,#REF!)</f>
        <v>#REF!</v>
      </c>
      <c r="N350" s="29"/>
      <c r="O350" s="29"/>
      <c r="P350" s="29"/>
      <c r="Q350" s="29"/>
      <c r="R350" s="22" t="str">
        <f t="shared" si="121"/>
        <v>US7607591002</v>
      </c>
      <c r="S350" s="22" t="str">
        <f t="shared" si="122"/>
        <v>Republic Services Inc</v>
      </c>
      <c r="T350" s="22" t="str">
        <f t="shared" si="123"/>
        <v>USA</v>
      </c>
      <c r="U350" s="27" t="e">
        <f t="shared" si="124"/>
        <v>#REF!</v>
      </c>
      <c r="V350" s="30" t="e">
        <f t="shared" si="125"/>
        <v>#REF!</v>
      </c>
      <c r="W350" s="30" t="e">
        <f t="shared" si="126"/>
        <v>#REF!</v>
      </c>
      <c r="X350" s="30" t="e">
        <f t="shared" si="127"/>
        <v>#REF!</v>
      </c>
      <c r="Y350" s="31"/>
      <c r="Z350" s="31" t="e">
        <f t="shared" si="128"/>
        <v>#REF!</v>
      </c>
      <c r="AA350" s="31" t="e">
        <f t="shared" si="111"/>
        <v>#REF!</v>
      </c>
      <c r="AB350" s="31" t="e">
        <f t="shared" si="112"/>
        <v>#REF!</v>
      </c>
      <c r="AC350" s="31" t="e">
        <f t="shared" si="113"/>
        <v>#REF!</v>
      </c>
    </row>
    <row r="351" spans="1:29" s="16" customFormat="1">
      <c r="A351" s="22" t="str">
        <f t="shared" si="114"/>
        <v/>
      </c>
      <c r="B351" s="22"/>
      <c r="C351" s="22" t="s">
        <v>278</v>
      </c>
      <c r="D351" s="22" t="s">
        <v>736</v>
      </c>
      <c r="E351" s="22" t="s">
        <v>4</v>
      </c>
      <c r="F351" s="40">
        <v>132706</v>
      </c>
      <c r="G351" s="41">
        <v>0.13</v>
      </c>
      <c r="H351" s="41">
        <v>0.13</v>
      </c>
      <c r="I351" s="41">
        <v>78.736299689999996</v>
      </c>
      <c r="J351" s="27" t="e">
        <f>SUMIF(#REF!,C:C,#REF!)</f>
        <v>#REF!</v>
      </c>
      <c r="K351" s="30" t="e">
        <f>SUMIF(#REF!,C:C,#REF!)</f>
        <v>#REF!</v>
      </c>
      <c r="L351" s="30" t="e">
        <f>SUMIF(#REF!,C:C,#REF!)</f>
        <v>#REF!</v>
      </c>
      <c r="M351" s="29" t="e">
        <f>SUMIF(#REF!,C:C,#REF!)</f>
        <v>#REF!</v>
      </c>
      <c r="N351" s="29"/>
      <c r="O351" s="29"/>
      <c r="P351" s="29"/>
      <c r="Q351" s="29"/>
      <c r="R351" s="22" t="str">
        <f t="shared" si="121"/>
        <v>US7703231032</v>
      </c>
      <c r="S351" s="22" t="str">
        <f t="shared" si="122"/>
        <v>Robert Half Inc</v>
      </c>
      <c r="T351" s="22" t="str">
        <f t="shared" si="123"/>
        <v>USA</v>
      </c>
      <c r="U351" s="27" t="e">
        <f t="shared" si="124"/>
        <v>#REF!</v>
      </c>
      <c r="V351" s="30" t="e">
        <f t="shared" si="125"/>
        <v>#REF!</v>
      </c>
      <c r="W351" s="30" t="e">
        <f t="shared" si="126"/>
        <v>#REF!</v>
      </c>
      <c r="X351" s="30" t="e">
        <f t="shared" si="127"/>
        <v>#REF!</v>
      </c>
      <c r="Y351" s="31"/>
      <c r="Z351" s="31" t="e">
        <f t="shared" si="128"/>
        <v>#REF!</v>
      </c>
      <c r="AA351" s="31" t="e">
        <f t="shared" si="111"/>
        <v>#REF!</v>
      </c>
      <c r="AB351" s="31" t="e">
        <f t="shared" si="112"/>
        <v>#REF!</v>
      </c>
      <c r="AC351" s="31" t="e">
        <f t="shared" si="113"/>
        <v>#REF!</v>
      </c>
    </row>
    <row r="352" spans="1:29" s="16" customFormat="1">
      <c r="A352" s="22" t="str">
        <f t="shared" si="114"/>
        <v/>
      </c>
      <c r="B352" s="22"/>
      <c r="C352" s="22" t="s">
        <v>82</v>
      </c>
      <c r="D352" s="22" t="s">
        <v>62</v>
      </c>
      <c r="E352" s="22" t="s">
        <v>5</v>
      </c>
      <c r="F352" s="40">
        <v>37289</v>
      </c>
      <c r="G352" s="41">
        <v>0.01</v>
      </c>
      <c r="H352" s="41">
        <v>0</v>
      </c>
      <c r="I352" s="41">
        <v>73.103508070000004</v>
      </c>
      <c r="J352" s="27" t="e">
        <f>SUMIF(#REF!,C:C,#REF!)</f>
        <v>#REF!</v>
      </c>
      <c r="K352" s="30" t="e">
        <f>SUMIF(#REF!,C:C,#REF!)</f>
        <v>#REF!</v>
      </c>
      <c r="L352" s="30" t="e">
        <f>SUMIF(#REF!,C:C,#REF!)</f>
        <v>#REF!</v>
      </c>
      <c r="M352" s="29" t="e">
        <f>SUMIF(#REF!,C:C,#REF!)</f>
        <v>#REF!</v>
      </c>
      <c r="N352" s="29"/>
      <c r="O352" s="29"/>
      <c r="P352" s="29"/>
      <c r="Q352" s="29"/>
      <c r="R352" s="22" t="str">
        <f t="shared" si="121"/>
        <v>CH0012032048</v>
      </c>
      <c r="S352" s="22" t="str">
        <f t="shared" si="122"/>
        <v>Roche Holding AG</v>
      </c>
      <c r="T352" s="22" t="str">
        <f t="shared" si="123"/>
        <v>Schweiz</v>
      </c>
      <c r="U352" s="27" t="e">
        <f t="shared" si="124"/>
        <v>#REF!</v>
      </c>
      <c r="V352" s="30" t="e">
        <f t="shared" si="125"/>
        <v>#REF!</v>
      </c>
      <c r="W352" s="30" t="e">
        <f t="shared" si="126"/>
        <v>#REF!</v>
      </c>
      <c r="X352" s="30" t="e">
        <f t="shared" si="127"/>
        <v>#REF!</v>
      </c>
      <c r="Y352" s="31"/>
      <c r="Z352" s="31" t="e">
        <f t="shared" si="128"/>
        <v>#REF!</v>
      </c>
      <c r="AA352" s="31" t="e">
        <f t="shared" si="111"/>
        <v>#REF!</v>
      </c>
      <c r="AB352" s="31" t="e">
        <f t="shared" si="112"/>
        <v>#REF!</v>
      </c>
      <c r="AC352" s="31" t="e">
        <f t="shared" si="113"/>
        <v>#REF!</v>
      </c>
    </row>
    <row r="353" spans="1:29" s="16" customFormat="1">
      <c r="A353" s="22" t="str">
        <f t="shared" si="114"/>
        <v/>
      </c>
      <c r="B353" s="22"/>
      <c r="C353" s="22" t="s">
        <v>142</v>
      </c>
      <c r="D353" s="22" t="s">
        <v>63</v>
      </c>
      <c r="E353" s="22" t="s">
        <v>4</v>
      </c>
      <c r="F353" s="40">
        <v>21479</v>
      </c>
      <c r="G353" s="41">
        <v>0.02</v>
      </c>
      <c r="H353" s="41">
        <v>0.02</v>
      </c>
      <c r="I353" s="41">
        <v>79.02104516</v>
      </c>
      <c r="J353" s="27" t="e">
        <f>SUMIF(#REF!,C:C,#REF!)</f>
        <v>#REF!</v>
      </c>
      <c r="K353" s="30" t="e">
        <f>SUMIF(#REF!,C:C,#REF!)</f>
        <v>#REF!</v>
      </c>
      <c r="L353" s="30" t="e">
        <f>SUMIF(#REF!,C:C,#REF!)</f>
        <v>#REF!</v>
      </c>
      <c r="M353" s="29" t="e">
        <f>SUMIF(#REF!,C:C,#REF!)</f>
        <v>#REF!</v>
      </c>
      <c r="N353" s="29"/>
      <c r="O353" s="29"/>
      <c r="P353" s="29"/>
      <c r="Q353" s="29"/>
      <c r="R353" s="22" t="str">
        <f t="shared" si="121"/>
        <v>US7766961061</v>
      </c>
      <c r="S353" s="22" t="str">
        <f t="shared" si="122"/>
        <v>Roper Technologies Inc</v>
      </c>
      <c r="T353" s="22" t="str">
        <f t="shared" si="123"/>
        <v>USA</v>
      </c>
      <c r="U353" s="27" t="e">
        <f t="shared" si="124"/>
        <v>#REF!</v>
      </c>
      <c r="V353" s="30" t="e">
        <f t="shared" si="125"/>
        <v>#REF!</v>
      </c>
      <c r="W353" s="30" t="e">
        <f t="shared" si="126"/>
        <v>#REF!</v>
      </c>
      <c r="X353" s="30" t="e">
        <f t="shared" si="127"/>
        <v>#REF!</v>
      </c>
      <c r="Y353" s="31"/>
      <c r="Z353" s="31" t="e">
        <f t="shared" si="128"/>
        <v>#REF!</v>
      </c>
      <c r="AA353" s="31" t="e">
        <f t="shared" si="111"/>
        <v>#REF!</v>
      </c>
      <c r="AB353" s="31" t="e">
        <f t="shared" si="112"/>
        <v>#REF!</v>
      </c>
      <c r="AC353" s="31" t="e">
        <f t="shared" si="113"/>
        <v>#REF!</v>
      </c>
    </row>
    <row r="354" spans="1:29" s="16" customFormat="1">
      <c r="A354" s="22" t="str">
        <f t="shared" si="114"/>
        <v/>
      </c>
      <c r="B354" s="22"/>
      <c r="C354" s="22" t="s">
        <v>937</v>
      </c>
      <c r="D354" s="22" t="s">
        <v>737</v>
      </c>
      <c r="E354" s="22" t="s">
        <v>8</v>
      </c>
      <c r="F354" s="40">
        <v>60814</v>
      </c>
      <c r="G354" s="41">
        <v>0.01</v>
      </c>
      <c r="H354" s="41">
        <v>0</v>
      </c>
      <c r="I354" s="41">
        <v>72.289756449999999</v>
      </c>
      <c r="J354" s="27" t="e">
        <f>SUMIF(#REF!,C:C,#REF!)</f>
        <v>#REF!</v>
      </c>
      <c r="K354" s="30" t="e">
        <f>SUMIF(#REF!,C:C,#REF!)</f>
        <v>#REF!</v>
      </c>
      <c r="L354" s="30" t="e">
        <f>SUMIF(#REF!,C:C,#REF!)</f>
        <v>#REF!</v>
      </c>
      <c r="M354" s="29" t="e">
        <f>SUMIF(#REF!,C:C,#REF!)</f>
        <v>#REF!</v>
      </c>
      <c r="N354" s="29"/>
      <c r="O354" s="29"/>
      <c r="P354" s="29"/>
      <c r="Q354" s="29"/>
      <c r="R354" s="22" t="str">
        <f t="shared" si="121"/>
        <v>FR0000073272</v>
      </c>
      <c r="S354" s="22" t="str">
        <f t="shared" si="122"/>
        <v>Safran SA</v>
      </c>
      <c r="T354" s="22" t="str">
        <f t="shared" si="123"/>
        <v>Frankrig</v>
      </c>
      <c r="U354" s="27" t="e">
        <f t="shared" si="124"/>
        <v>#REF!</v>
      </c>
      <c r="V354" s="30" t="e">
        <f t="shared" si="125"/>
        <v>#REF!</v>
      </c>
      <c r="W354" s="30" t="e">
        <f t="shared" si="126"/>
        <v>#REF!</v>
      </c>
      <c r="X354" s="30" t="e">
        <f t="shared" si="127"/>
        <v>#REF!</v>
      </c>
      <c r="Y354" s="31"/>
      <c r="Z354" s="31" t="e">
        <f t="shared" si="128"/>
        <v>#REF!</v>
      </c>
      <c r="AA354" s="31" t="e">
        <f t="shared" si="111"/>
        <v>#REF!</v>
      </c>
      <c r="AB354" s="31" t="e">
        <f t="shared" si="112"/>
        <v>#REF!</v>
      </c>
      <c r="AC354" s="31" t="e">
        <f t="shared" si="113"/>
        <v>#REF!</v>
      </c>
    </row>
    <row r="355" spans="1:29" s="16" customFormat="1">
      <c r="A355" s="22" t="str">
        <f t="shared" si="114"/>
        <v/>
      </c>
      <c r="B355" s="22"/>
      <c r="C355" s="22" t="s">
        <v>389</v>
      </c>
      <c r="D355" s="22" t="s">
        <v>448</v>
      </c>
      <c r="E355" s="22" t="s">
        <v>20</v>
      </c>
      <c r="F355" s="40">
        <v>712479</v>
      </c>
      <c r="G355" s="41">
        <v>6.9999999999999993E-2</v>
      </c>
      <c r="H355" s="41">
        <v>6.9999999999999993E-2</v>
      </c>
      <c r="I355" s="41">
        <v>71.864222490000003</v>
      </c>
      <c r="J355" s="27" t="e">
        <f>SUMIF(#REF!,C:C,#REF!)</f>
        <v>#REF!</v>
      </c>
      <c r="K355" s="30" t="e">
        <f>SUMIF(#REF!,C:C,#REF!)</f>
        <v>#REF!</v>
      </c>
      <c r="L355" s="30" t="e">
        <f>SUMIF(#REF!,C:C,#REF!)</f>
        <v>#REF!</v>
      </c>
      <c r="M355" s="29" t="e">
        <f>SUMIF(#REF!,C:C,#REF!)</f>
        <v>#REF!</v>
      </c>
      <c r="N355" s="29"/>
      <c r="O355" s="29"/>
      <c r="P355" s="29"/>
      <c r="Q355" s="29"/>
      <c r="R355" s="22" t="str">
        <f t="shared" si="121"/>
        <v>GB00B8C3BL03</v>
      </c>
      <c r="S355" s="22" t="str">
        <f t="shared" si="122"/>
        <v>Sage Group PLC/The</v>
      </c>
      <c r="T355" s="22" t="str">
        <f t="shared" si="123"/>
        <v>Storbritannien</v>
      </c>
      <c r="U355" s="27" t="e">
        <f t="shared" si="124"/>
        <v>#REF!</v>
      </c>
      <c r="V355" s="30" t="e">
        <f t="shared" si="125"/>
        <v>#REF!</v>
      </c>
      <c r="W355" s="30" t="e">
        <f t="shared" si="126"/>
        <v>#REF!</v>
      </c>
      <c r="X355" s="30" t="e">
        <f t="shared" si="127"/>
        <v>#REF!</v>
      </c>
      <c r="Y355" s="31"/>
      <c r="Z355" s="31" t="e">
        <f t="shared" si="128"/>
        <v>#REF!</v>
      </c>
      <c r="AA355" s="31" t="e">
        <f t="shared" si="111"/>
        <v>#REF!</v>
      </c>
      <c r="AB355" s="31" t="e">
        <f t="shared" si="112"/>
        <v>#REF!</v>
      </c>
      <c r="AC355" s="31" t="e">
        <f t="shared" si="113"/>
        <v>#REF!</v>
      </c>
    </row>
    <row r="356" spans="1:29" s="16" customFormat="1">
      <c r="A356" s="22" t="str">
        <f t="shared" si="114"/>
        <v/>
      </c>
      <c r="B356" s="22"/>
      <c r="C356" s="22" t="s">
        <v>505</v>
      </c>
      <c r="D356" s="22" t="s">
        <v>558</v>
      </c>
      <c r="E356" s="22" t="s">
        <v>4</v>
      </c>
      <c r="F356" s="40">
        <v>93256</v>
      </c>
      <c r="G356" s="41">
        <v>0.18</v>
      </c>
      <c r="H356" s="41">
        <v>0.18</v>
      </c>
      <c r="I356" s="41">
        <v>78.237424829999995</v>
      </c>
      <c r="J356" s="27" t="e">
        <f>SUMIF(#REF!,C:C,#REF!)</f>
        <v>#REF!</v>
      </c>
      <c r="K356" s="30" t="e">
        <f>SUMIF(#REF!,C:C,#REF!)</f>
        <v>#REF!</v>
      </c>
      <c r="L356" s="30" t="e">
        <f>SUMIF(#REF!,C:C,#REF!)</f>
        <v>#REF!</v>
      </c>
      <c r="M356" s="29" t="e">
        <f>SUMIF(#REF!,C:C,#REF!)</f>
        <v>#REF!</v>
      </c>
      <c r="N356" s="29"/>
      <c r="O356" s="29"/>
      <c r="P356" s="29"/>
      <c r="Q356" s="29"/>
      <c r="R356" s="22" t="str">
        <f t="shared" si="121"/>
        <v>US8086251076</v>
      </c>
      <c r="S356" s="22" t="str">
        <f t="shared" si="122"/>
        <v>Science Applications International Corp</v>
      </c>
      <c r="T356" s="22" t="str">
        <f t="shared" si="123"/>
        <v>USA</v>
      </c>
      <c r="U356" s="27" t="e">
        <f t="shared" si="124"/>
        <v>#REF!</v>
      </c>
      <c r="V356" s="30" t="e">
        <f t="shared" si="125"/>
        <v>#REF!</v>
      </c>
      <c r="W356" s="30" t="e">
        <f t="shared" si="126"/>
        <v>#REF!</v>
      </c>
      <c r="X356" s="30" t="e">
        <f t="shared" si="127"/>
        <v>#REF!</v>
      </c>
      <c r="Y356" s="31"/>
      <c r="Z356" s="31" t="e">
        <f t="shared" si="128"/>
        <v>#REF!</v>
      </c>
      <c r="AA356" s="31" t="e">
        <f t="shared" si="111"/>
        <v>#REF!</v>
      </c>
      <c r="AB356" s="31" t="e">
        <f t="shared" si="112"/>
        <v>#REF!</v>
      </c>
      <c r="AC356" s="31" t="e">
        <f t="shared" si="113"/>
        <v>#REF!</v>
      </c>
    </row>
    <row r="357" spans="1:29" s="16" customFormat="1">
      <c r="A357" s="22" t="str">
        <f t="shared" si="114"/>
        <v/>
      </c>
      <c r="B357" s="22"/>
      <c r="C357" s="22" t="s">
        <v>938</v>
      </c>
      <c r="D357" s="22" t="s">
        <v>738</v>
      </c>
      <c r="E357" s="22" t="s">
        <v>8</v>
      </c>
      <c r="F357" s="40">
        <v>360227</v>
      </c>
      <c r="G357" s="41">
        <v>0.2</v>
      </c>
      <c r="H357" s="41">
        <v>0.2</v>
      </c>
      <c r="I357" s="41">
        <v>71.05383664</v>
      </c>
      <c r="J357" s="27" t="e">
        <f>SUMIF(#REF!,C:C,#REF!)</f>
        <v>#REF!</v>
      </c>
      <c r="K357" s="30" t="e">
        <f>SUMIF(#REF!,C:C,#REF!)</f>
        <v>#REF!</v>
      </c>
      <c r="L357" s="30" t="e">
        <f>SUMIF(#REF!,C:C,#REF!)</f>
        <v>#REF!</v>
      </c>
      <c r="M357" s="29" t="e">
        <f>SUMIF(#REF!,C:C,#REF!)</f>
        <v>#REF!</v>
      </c>
      <c r="N357" s="29"/>
      <c r="O357" s="29"/>
      <c r="P357" s="29"/>
      <c r="Q357" s="29"/>
      <c r="R357" s="22" t="str">
        <f t="shared" si="121"/>
        <v>FR0010411983</v>
      </c>
      <c r="S357" s="22" t="str">
        <f t="shared" si="122"/>
        <v>SCOR SE</v>
      </c>
      <c r="T357" s="22" t="str">
        <f t="shared" si="123"/>
        <v>Frankrig</v>
      </c>
      <c r="U357" s="27" t="e">
        <f t="shared" si="124"/>
        <v>#REF!</v>
      </c>
      <c r="V357" s="30" t="e">
        <f t="shared" si="125"/>
        <v>#REF!</v>
      </c>
      <c r="W357" s="30" t="e">
        <f t="shared" si="126"/>
        <v>#REF!</v>
      </c>
      <c r="X357" s="30" t="e">
        <f t="shared" si="127"/>
        <v>#REF!</v>
      </c>
      <c r="Y357" s="31"/>
      <c r="Z357" s="31" t="e">
        <f t="shared" si="128"/>
        <v>#REF!</v>
      </c>
      <c r="AA357" s="31" t="e">
        <f t="shared" si="111"/>
        <v>#REF!</v>
      </c>
      <c r="AB357" s="31" t="e">
        <f t="shared" si="112"/>
        <v>#REF!</v>
      </c>
      <c r="AC357" s="31" t="e">
        <f t="shared" si="113"/>
        <v>#REF!</v>
      </c>
    </row>
    <row r="358" spans="1:29" s="16" customFormat="1">
      <c r="A358" s="22" t="str">
        <f t="shared" si="114"/>
        <v/>
      </c>
      <c r="B358" s="22"/>
      <c r="C358" s="22" t="s">
        <v>939</v>
      </c>
      <c r="D358" s="22" t="s">
        <v>739</v>
      </c>
      <c r="E358" s="22" t="s">
        <v>16</v>
      </c>
      <c r="F358" s="40">
        <v>419600</v>
      </c>
      <c r="G358" s="41">
        <v>0.13</v>
      </c>
      <c r="H358" s="41">
        <v>0.13</v>
      </c>
      <c r="I358" s="41">
        <v>56.157640989999997</v>
      </c>
      <c r="J358" s="27" t="e">
        <f>SUMIF(#REF!,C:C,#REF!)</f>
        <v>#REF!</v>
      </c>
      <c r="K358" s="30" t="e">
        <f>SUMIF(#REF!,C:C,#REF!)</f>
        <v>#REF!</v>
      </c>
      <c r="L358" s="30" t="e">
        <f>SUMIF(#REF!,C:C,#REF!)</f>
        <v>#REF!</v>
      </c>
      <c r="M358" s="29" t="e">
        <f>SUMIF(#REF!,C:C,#REF!)</f>
        <v>#REF!</v>
      </c>
      <c r="N358" s="29"/>
      <c r="O358" s="29"/>
      <c r="P358" s="29"/>
      <c r="Q358" s="29"/>
      <c r="R358" s="22" t="str">
        <f t="shared" si="121"/>
        <v>JP3400400002</v>
      </c>
      <c r="S358" s="22" t="str">
        <f t="shared" si="122"/>
        <v>SCSK Corp</v>
      </c>
      <c r="T358" s="22" t="str">
        <f t="shared" si="123"/>
        <v>Japan</v>
      </c>
      <c r="U358" s="27" t="e">
        <f t="shared" si="124"/>
        <v>#REF!</v>
      </c>
      <c r="V358" s="30" t="e">
        <f t="shared" si="125"/>
        <v>#REF!</v>
      </c>
      <c r="W358" s="30" t="e">
        <f t="shared" si="126"/>
        <v>#REF!</v>
      </c>
      <c r="X358" s="30" t="e">
        <f t="shared" si="127"/>
        <v>#REF!</v>
      </c>
      <c r="Y358" s="31"/>
      <c r="Z358" s="31" t="e">
        <f t="shared" si="128"/>
        <v>#REF!</v>
      </c>
      <c r="AA358" s="31" t="e">
        <f t="shared" si="111"/>
        <v>#REF!</v>
      </c>
      <c r="AB358" s="31" t="e">
        <f t="shared" si="112"/>
        <v>#REF!</v>
      </c>
      <c r="AC358" s="31" t="e">
        <f t="shared" si="113"/>
        <v>#REF!</v>
      </c>
    </row>
    <row r="359" spans="1:29" s="16" customFormat="1">
      <c r="A359" s="22" t="str">
        <f t="shared" si="114"/>
        <v/>
      </c>
      <c r="B359" s="22"/>
      <c r="C359" s="22" t="s">
        <v>390</v>
      </c>
      <c r="D359" s="22" t="s">
        <v>449</v>
      </c>
      <c r="E359" s="22" t="s">
        <v>16</v>
      </c>
      <c r="F359" s="40">
        <v>110700</v>
      </c>
      <c r="G359" s="41">
        <v>0.05</v>
      </c>
      <c r="H359" s="41">
        <v>0.05</v>
      </c>
      <c r="I359" s="41">
        <v>53.810094919999997</v>
      </c>
      <c r="J359" s="27" t="e">
        <f>SUMIF(#REF!,C:C,#REF!)</f>
        <v>#REF!</v>
      </c>
      <c r="K359" s="30" t="e">
        <f>SUMIF(#REF!,C:C,#REF!)</f>
        <v>#REF!</v>
      </c>
      <c r="L359" s="30" t="e">
        <f>SUMIF(#REF!,C:C,#REF!)</f>
        <v>#REF!</v>
      </c>
      <c r="M359" s="29" t="e">
        <f>SUMIF(#REF!,C:C,#REF!)</f>
        <v>#REF!</v>
      </c>
      <c r="N359" s="29"/>
      <c r="O359" s="29"/>
      <c r="P359" s="29"/>
      <c r="Q359" s="29"/>
      <c r="R359" s="22" t="str">
        <f t="shared" si="121"/>
        <v>JP3421800008</v>
      </c>
      <c r="S359" s="22" t="str">
        <f t="shared" si="122"/>
        <v>Secom Co Ltd</v>
      </c>
      <c r="T359" s="22" t="str">
        <f t="shared" si="123"/>
        <v>Japan</v>
      </c>
      <c r="U359" s="27" t="e">
        <f t="shared" si="124"/>
        <v>#REF!</v>
      </c>
      <c r="V359" s="30" t="e">
        <f t="shared" si="125"/>
        <v>#REF!</v>
      </c>
      <c r="W359" s="30" t="e">
        <f t="shared" si="126"/>
        <v>#REF!</v>
      </c>
      <c r="X359" s="30" t="e">
        <f t="shared" si="127"/>
        <v>#REF!</v>
      </c>
      <c r="Y359" s="31"/>
      <c r="Z359" s="31" t="e">
        <f t="shared" si="128"/>
        <v>#REF!</v>
      </c>
      <c r="AA359" s="31" t="e">
        <f t="shared" ref="AA359:AA422" si="129">V359-O359-K359-G359</f>
        <v>#REF!</v>
      </c>
      <c r="AB359" s="31" t="e">
        <f t="shared" ref="AB359:AB422" si="130">W359-P359-L359-H359</f>
        <v>#REF!</v>
      </c>
      <c r="AC359" s="31" t="e">
        <f t="shared" ref="AC359:AC422" si="131">X359-Q359-M359-I359</f>
        <v>#REF!</v>
      </c>
    </row>
    <row r="360" spans="1:29" s="16" customFormat="1">
      <c r="A360" s="22" t="str">
        <f t="shared" si="114"/>
        <v/>
      </c>
      <c r="B360" s="22"/>
      <c r="C360" s="22" t="s">
        <v>940</v>
      </c>
      <c r="D360" s="22" t="s">
        <v>740</v>
      </c>
      <c r="E360" s="22" t="s">
        <v>16</v>
      </c>
      <c r="F360" s="40">
        <v>536700</v>
      </c>
      <c r="G360" s="41">
        <v>0.22</v>
      </c>
      <c r="H360" s="41">
        <v>0.22</v>
      </c>
      <c r="I360" s="41">
        <v>50.661111669999997</v>
      </c>
      <c r="J360" s="27" t="e">
        <f>SUMIF(#REF!,C:C,#REF!)</f>
        <v>#REF!</v>
      </c>
      <c r="K360" s="30" t="e">
        <f>SUMIF(#REF!,C:C,#REF!)</f>
        <v>#REF!</v>
      </c>
      <c r="L360" s="30" t="e">
        <f>SUMIF(#REF!,C:C,#REF!)</f>
        <v>#REF!</v>
      </c>
      <c r="M360" s="29" t="e">
        <f>SUMIF(#REF!,C:C,#REF!)</f>
        <v>#REF!</v>
      </c>
      <c r="N360" s="29"/>
      <c r="O360" s="29"/>
      <c r="P360" s="29"/>
      <c r="Q360" s="29"/>
      <c r="R360" s="22" t="str">
        <f t="shared" si="121"/>
        <v>JP3419050004</v>
      </c>
      <c r="S360" s="22" t="str">
        <f t="shared" si="122"/>
        <v>Sega Sammy Holdings Inc</v>
      </c>
      <c r="T360" s="22" t="str">
        <f t="shared" si="123"/>
        <v>Japan</v>
      </c>
      <c r="U360" s="27" t="e">
        <f t="shared" si="124"/>
        <v>#REF!</v>
      </c>
      <c r="V360" s="30" t="e">
        <f t="shared" si="125"/>
        <v>#REF!</v>
      </c>
      <c r="W360" s="30" t="e">
        <f t="shared" si="126"/>
        <v>#REF!</v>
      </c>
      <c r="X360" s="30" t="e">
        <f t="shared" si="127"/>
        <v>#REF!</v>
      </c>
      <c r="Y360" s="31"/>
      <c r="Z360" s="31" t="e">
        <f t="shared" si="128"/>
        <v>#REF!</v>
      </c>
      <c r="AA360" s="31" t="e">
        <f t="shared" si="129"/>
        <v>#REF!</v>
      </c>
      <c r="AB360" s="31" t="e">
        <f t="shared" si="130"/>
        <v>#REF!</v>
      </c>
      <c r="AC360" s="31" t="e">
        <f t="shared" si="131"/>
        <v>#REF!</v>
      </c>
    </row>
    <row r="361" spans="1:29" s="16" customFormat="1">
      <c r="A361" s="22" t="str">
        <f t="shared" si="114"/>
        <v/>
      </c>
      <c r="B361" s="22"/>
      <c r="C361" s="22" t="s">
        <v>506</v>
      </c>
      <c r="D361" s="22" t="s">
        <v>559</v>
      </c>
      <c r="E361" s="22" t="s">
        <v>4</v>
      </c>
      <c r="F361" s="40">
        <v>182150</v>
      </c>
      <c r="G361" s="41">
        <v>0.13999999999999999</v>
      </c>
      <c r="H361" s="41">
        <v>0.13999999999999999</v>
      </c>
      <c r="I361" s="41">
        <v>78.116269099999997</v>
      </c>
      <c r="J361" s="27" t="e">
        <f>SUMIF(#REF!,C:C,#REF!)</f>
        <v>#REF!</v>
      </c>
      <c r="K361" s="30" t="e">
        <f>SUMIF(#REF!,C:C,#REF!)</f>
        <v>#REF!</v>
      </c>
      <c r="L361" s="30" t="e">
        <f>SUMIF(#REF!,C:C,#REF!)</f>
        <v>#REF!</v>
      </c>
      <c r="M361" s="29" t="e">
        <f>SUMIF(#REF!,C:C,#REF!)</f>
        <v>#REF!</v>
      </c>
      <c r="N361" s="29"/>
      <c r="O361" s="29"/>
      <c r="P361" s="29"/>
      <c r="Q361" s="29"/>
      <c r="R361" s="22" t="str">
        <f t="shared" si="121"/>
        <v>US7841171033</v>
      </c>
      <c r="S361" s="22" t="str">
        <f t="shared" si="122"/>
        <v>SEI Investments Co</v>
      </c>
      <c r="T361" s="22" t="str">
        <f t="shared" si="123"/>
        <v>USA</v>
      </c>
      <c r="U361" s="27" t="e">
        <f t="shared" si="124"/>
        <v>#REF!</v>
      </c>
      <c r="V361" s="30" t="e">
        <f t="shared" si="125"/>
        <v>#REF!</v>
      </c>
      <c r="W361" s="30" t="e">
        <f t="shared" si="126"/>
        <v>#REF!</v>
      </c>
      <c r="X361" s="30" t="e">
        <f t="shared" si="127"/>
        <v>#REF!</v>
      </c>
      <c r="Y361" s="31"/>
      <c r="Z361" s="31" t="e">
        <f t="shared" si="128"/>
        <v>#REF!</v>
      </c>
      <c r="AA361" s="31" t="e">
        <f t="shared" si="129"/>
        <v>#REF!</v>
      </c>
      <c r="AB361" s="31" t="e">
        <f t="shared" si="130"/>
        <v>#REF!</v>
      </c>
      <c r="AC361" s="31" t="e">
        <f t="shared" si="131"/>
        <v>#REF!</v>
      </c>
    </row>
    <row r="362" spans="1:29" s="16" customFormat="1">
      <c r="A362" s="22" t="str">
        <f t="shared" si="114"/>
        <v/>
      </c>
      <c r="B362" s="22"/>
      <c r="C362" s="22" t="s">
        <v>941</v>
      </c>
      <c r="D362" s="22" t="s">
        <v>741</v>
      </c>
      <c r="E362" s="22" t="s">
        <v>16</v>
      </c>
      <c r="F362" s="40">
        <v>544200</v>
      </c>
      <c r="G362" s="41">
        <v>0.12</v>
      </c>
      <c r="H362" s="41">
        <v>0.12</v>
      </c>
      <c r="I362" s="41">
        <v>52.9450425</v>
      </c>
      <c r="J362" s="27" t="e">
        <f>SUMIF(#REF!,C:C,#REF!)</f>
        <v>#REF!</v>
      </c>
      <c r="K362" s="30" t="e">
        <f>SUMIF(#REF!,C:C,#REF!)</f>
        <v>#REF!</v>
      </c>
      <c r="L362" s="30" t="e">
        <f>SUMIF(#REF!,C:C,#REF!)</f>
        <v>#REF!</v>
      </c>
      <c r="M362" s="29" t="e">
        <f>SUMIF(#REF!,C:C,#REF!)</f>
        <v>#REF!</v>
      </c>
      <c r="N362" s="29"/>
      <c r="O362" s="29"/>
      <c r="P362" s="29"/>
      <c r="Q362" s="29"/>
      <c r="R362" s="22" t="str">
        <f t="shared" si="121"/>
        <v>JP3419400001</v>
      </c>
      <c r="S362" s="22" t="str">
        <f t="shared" si="122"/>
        <v>Sekisui Chemical Co Ltd</v>
      </c>
      <c r="T362" s="22" t="str">
        <f t="shared" si="123"/>
        <v>Japan</v>
      </c>
      <c r="U362" s="27" t="e">
        <f t="shared" si="124"/>
        <v>#REF!</v>
      </c>
      <c r="V362" s="30" t="e">
        <f t="shared" si="125"/>
        <v>#REF!</v>
      </c>
      <c r="W362" s="30" t="e">
        <f t="shared" si="126"/>
        <v>#REF!</v>
      </c>
      <c r="X362" s="30" t="e">
        <f t="shared" si="127"/>
        <v>#REF!</v>
      </c>
      <c r="Y362" s="31"/>
      <c r="Z362" s="31" t="e">
        <f t="shared" si="128"/>
        <v>#REF!</v>
      </c>
      <c r="AA362" s="31" t="e">
        <f t="shared" si="129"/>
        <v>#REF!</v>
      </c>
      <c r="AB362" s="31" t="e">
        <f t="shared" si="130"/>
        <v>#REF!</v>
      </c>
      <c r="AC362" s="31" t="e">
        <f t="shared" si="131"/>
        <v>#REF!</v>
      </c>
    </row>
    <row r="363" spans="1:29" s="16" customFormat="1">
      <c r="A363" s="22" t="str">
        <f t="shared" si="114"/>
        <v>Sekisui House Ltd</v>
      </c>
      <c r="B363" s="22" t="str">
        <f>LOWER(D363)</f>
        <v>sekisui house ltd</v>
      </c>
      <c r="C363" s="22" t="s">
        <v>143</v>
      </c>
      <c r="D363" s="22" t="s">
        <v>65</v>
      </c>
      <c r="E363" s="22" t="s">
        <v>16</v>
      </c>
      <c r="F363" s="40">
        <v>378600</v>
      </c>
      <c r="G363" s="41">
        <v>0.06</v>
      </c>
      <c r="H363" s="41">
        <v>0.06</v>
      </c>
      <c r="I363" s="41">
        <v>56.759501499999999</v>
      </c>
      <c r="J363" s="27" t="e">
        <f>SUMIF(#REF!,C:C,#REF!)</f>
        <v>#REF!</v>
      </c>
      <c r="K363" s="30" t="e">
        <f>SUMIF(#REF!,C:C,#REF!)</f>
        <v>#REF!</v>
      </c>
      <c r="L363" s="30" t="e">
        <f>SUMIF(#REF!,C:C,#REF!)</f>
        <v>#REF!</v>
      </c>
      <c r="M363" s="29" t="e">
        <f>SUMIF(#REF!,C:C,#REF!)</f>
        <v>#REF!</v>
      </c>
      <c r="N363" s="29"/>
      <c r="O363" s="29"/>
      <c r="P363" s="29"/>
      <c r="Q363" s="29"/>
      <c r="R363" s="22" t="str">
        <f t="shared" si="121"/>
        <v>JP3420600003</v>
      </c>
      <c r="S363" s="22" t="str">
        <f t="shared" si="122"/>
        <v>Sekisui House Ltd</v>
      </c>
      <c r="T363" s="22" t="str">
        <f t="shared" si="123"/>
        <v>Japan</v>
      </c>
      <c r="U363" s="27" t="e">
        <f t="shared" si="124"/>
        <v>#REF!</v>
      </c>
      <c r="V363" s="30" t="e">
        <f t="shared" si="125"/>
        <v>#REF!</v>
      </c>
      <c r="W363" s="30" t="e">
        <f t="shared" si="126"/>
        <v>#REF!</v>
      </c>
      <c r="X363" s="30" t="e">
        <f t="shared" si="127"/>
        <v>#REF!</v>
      </c>
      <c r="Y363" s="31"/>
      <c r="Z363" s="31" t="e">
        <f t="shared" si="128"/>
        <v>#REF!</v>
      </c>
      <c r="AA363" s="31" t="e">
        <f t="shared" si="129"/>
        <v>#REF!</v>
      </c>
      <c r="AB363" s="31" t="e">
        <f t="shared" si="130"/>
        <v>#REF!</v>
      </c>
      <c r="AC363" s="31" t="e">
        <f t="shared" si="131"/>
        <v>#REF!</v>
      </c>
    </row>
    <row r="364" spans="1:29" s="16" customFormat="1">
      <c r="A364" s="22" t="str">
        <f t="shared" si="114"/>
        <v/>
      </c>
      <c r="C364" s="22" t="s">
        <v>942</v>
      </c>
      <c r="D364" s="22" t="s">
        <v>742</v>
      </c>
      <c r="E364" s="22" t="s">
        <v>17</v>
      </c>
      <c r="F364" s="40">
        <v>529331</v>
      </c>
      <c r="G364" s="41">
        <v>0.15</v>
      </c>
      <c r="H364" s="41">
        <v>0.15</v>
      </c>
      <c r="I364" s="41">
        <v>89.940465349999997</v>
      </c>
      <c r="J364" s="27" t="e">
        <f>SUMIF(#REF!,C:C,#REF!)</f>
        <v>#REF!</v>
      </c>
      <c r="K364" s="30" t="e">
        <f>SUMIF(#REF!,C:C,#REF!)</f>
        <v>#REF!</v>
      </c>
      <c r="L364" s="30" t="e">
        <f>SUMIF(#REF!,C:C,#REF!)</f>
        <v>#REF!</v>
      </c>
      <c r="M364" s="29" t="e">
        <f>SUMIF(#REF!,C:C,#REF!)</f>
        <v>#REF!</v>
      </c>
      <c r="N364" s="29"/>
      <c r="O364" s="29"/>
      <c r="P364" s="29"/>
      <c r="Q364" s="29"/>
      <c r="R364" s="22" t="str">
        <f t="shared" si="121"/>
        <v>AU000000SVW5</v>
      </c>
      <c r="S364" s="22" t="str">
        <f t="shared" si="122"/>
        <v>Seven Group Holdings Ltd</v>
      </c>
      <c r="T364" s="22" t="str">
        <f t="shared" si="123"/>
        <v>Australien</v>
      </c>
      <c r="U364" s="27" t="e">
        <f t="shared" si="124"/>
        <v>#REF!</v>
      </c>
      <c r="V364" s="30" t="e">
        <f t="shared" si="125"/>
        <v>#REF!</v>
      </c>
      <c r="W364" s="30" t="e">
        <f t="shared" si="126"/>
        <v>#REF!</v>
      </c>
      <c r="X364" s="30" t="e">
        <f t="shared" si="127"/>
        <v>#REF!</v>
      </c>
      <c r="Y364" s="31"/>
      <c r="Z364" s="31" t="e">
        <f t="shared" si="128"/>
        <v>#REF!</v>
      </c>
      <c r="AA364" s="31" t="e">
        <f t="shared" si="129"/>
        <v>#REF!</v>
      </c>
      <c r="AB364" s="31" t="e">
        <f t="shared" si="130"/>
        <v>#REF!</v>
      </c>
      <c r="AC364" s="31" t="e">
        <f t="shared" si="131"/>
        <v>#REF!</v>
      </c>
    </row>
    <row r="365" spans="1:29" s="16" customFormat="1">
      <c r="A365" s="22" t="str">
        <f t="shared" si="114"/>
        <v/>
      </c>
      <c r="B365" s="22"/>
      <c r="C365" s="22" t="s">
        <v>943</v>
      </c>
      <c r="D365" s="22" t="s">
        <v>743</v>
      </c>
      <c r="E365" s="22" t="s">
        <v>16</v>
      </c>
      <c r="F365" s="40">
        <v>550700</v>
      </c>
      <c r="G365" s="41">
        <v>0.09</v>
      </c>
      <c r="H365" s="41">
        <v>0.09</v>
      </c>
      <c r="I365" s="41">
        <v>53.353362369999999</v>
      </c>
      <c r="J365" s="27" t="e">
        <f>SUMIF(#REF!,C:C,#REF!)</f>
        <v>#REF!</v>
      </c>
      <c r="K365" s="30" t="e">
        <f>SUMIF(#REF!,C:C,#REF!)</f>
        <v>#REF!</v>
      </c>
      <c r="L365" s="30" t="e">
        <f>SUMIF(#REF!,C:C,#REF!)</f>
        <v>#REF!</v>
      </c>
      <c r="M365" s="29" t="e">
        <f>SUMIF(#REF!,C:C,#REF!)</f>
        <v>#REF!</v>
      </c>
      <c r="N365" s="29"/>
      <c r="O365" s="29"/>
      <c r="P365" s="29"/>
      <c r="Q365" s="29"/>
      <c r="R365" s="22" t="str">
        <f t="shared" si="121"/>
        <v>JP3162770006</v>
      </c>
      <c r="S365" s="22" t="str">
        <f t="shared" si="122"/>
        <v>SG Holdings Co Ltd</v>
      </c>
      <c r="T365" s="22" t="str">
        <f t="shared" si="123"/>
        <v>Japan</v>
      </c>
      <c r="U365" s="27" t="e">
        <f t="shared" si="124"/>
        <v>#REF!</v>
      </c>
      <c r="V365" s="30" t="e">
        <f t="shared" si="125"/>
        <v>#REF!</v>
      </c>
      <c r="W365" s="30" t="e">
        <f t="shared" si="126"/>
        <v>#REF!</v>
      </c>
      <c r="X365" s="30" t="e">
        <f t="shared" si="127"/>
        <v>#REF!</v>
      </c>
      <c r="Y365" s="31"/>
      <c r="Z365" s="31" t="e">
        <f t="shared" si="128"/>
        <v>#REF!</v>
      </c>
      <c r="AA365" s="31" t="e">
        <f t="shared" si="129"/>
        <v>#REF!</v>
      </c>
      <c r="AB365" s="31" t="e">
        <f t="shared" si="130"/>
        <v>#REF!</v>
      </c>
      <c r="AC365" s="31" t="e">
        <f t="shared" si="131"/>
        <v>#REF!</v>
      </c>
    </row>
    <row r="366" spans="1:29" s="16" customFormat="1">
      <c r="A366" s="22" t="str">
        <f t="shared" si="114"/>
        <v/>
      </c>
      <c r="B366" s="22"/>
      <c r="C366" s="22" t="s">
        <v>507</v>
      </c>
      <c r="D366" s="22" t="s">
        <v>560</v>
      </c>
      <c r="E366" s="22" t="s">
        <v>218</v>
      </c>
      <c r="F366" s="40">
        <v>1174500</v>
      </c>
      <c r="G366" s="41">
        <v>0.04</v>
      </c>
      <c r="H366" s="41">
        <v>0.04</v>
      </c>
      <c r="I366" s="41">
        <v>13.60063665</v>
      </c>
      <c r="J366" s="27" t="e">
        <f>SUMIF(#REF!,C:C,#REF!)</f>
        <v>#REF!</v>
      </c>
      <c r="K366" s="30" t="e">
        <f>SUMIF(#REF!,C:C,#REF!)</f>
        <v>#REF!</v>
      </c>
      <c r="L366" s="30" t="e">
        <f>SUMIF(#REF!,C:C,#REF!)</f>
        <v>#REF!</v>
      </c>
      <c r="M366" s="29" t="e">
        <f>SUMIF(#REF!,C:C,#REF!)</f>
        <v>#REF!</v>
      </c>
      <c r="N366" s="29"/>
      <c r="O366" s="29"/>
      <c r="P366" s="29"/>
      <c r="Q366" s="29"/>
      <c r="R366" s="22" t="str">
        <f t="shared" si="121"/>
        <v>CNE000001P52</v>
      </c>
      <c r="S366" s="22" t="str">
        <f t="shared" si="122"/>
        <v>Shandong Sun Paper Industry JSC Ltd</v>
      </c>
      <c r="T366" s="22" t="str">
        <f t="shared" si="123"/>
        <v>Kina</v>
      </c>
      <c r="U366" s="27" t="e">
        <f t="shared" si="124"/>
        <v>#REF!</v>
      </c>
      <c r="V366" s="30" t="e">
        <f t="shared" si="125"/>
        <v>#REF!</v>
      </c>
      <c r="W366" s="30" t="e">
        <f t="shared" si="126"/>
        <v>#REF!</v>
      </c>
      <c r="X366" s="30" t="e">
        <f t="shared" si="127"/>
        <v>#REF!</v>
      </c>
      <c r="Y366" s="31"/>
      <c r="Z366" s="31" t="e">
        <f t="shared" si="128"/>
        <v>#REF!</v>
      </c>
      <c r="AA366" s="31" t="e">
        <f t="shared" si="129"/>
        <v>#REF!</v>
      </c>
      <c r="AB366" s="31" t="e">
        <f t="shared" si="130"/>
        <v>#REF!</v>
      </c>
      <c r="AC366" s="31" t="e">
        <f t="shared" si="131"/>
        <v>#REF!</v>
      </c>
    </row>
    <row r="367" spans="1:29" s="16" customFormat="1">
      <c r="A367" s="22" t="str">
        <f t="shared" si="114"/>
        <v/>
      </c>
      <c r="B367" s="22"/>
      <c r="C367" s="22" t="s">
        <v>391</v>
      </c>
      <c r="D367" s="22" t="s">
        <v>450</v>
      </c>
      <c r="E367" s="22" t="s">
        <v>218</v>
      </c>
      <c r="F367" s="40">
        <v>2805500</v>
      </c>
      <c r="G367" s="41">
        <v>0.01</v>
      </c>
      <c r="H367" s="41">
        <v>0.01</v>
      </c>
      <c r="I367" s="41">
        <v>13.080429130000001</v>
      </c>
      <c r="J367" s="27" t="e">
        <f>SUMIF(#REF!,C:C,#REF!)</f>
        <v>#REF!</v>
      </c>
      <c r="K367" s="30" t="e">
        <f>SUMIF(#REF!,C:C,#REF!)</f>
        <v>#REF!</v>
      </c>
      <c r="L367" s="30" t="e">
        <f>SUMIF(#REF!,C:C,#REF!)</f>
        <v>#REF!</v>
      </c>
      <c r="M367" s="29" t="e">
        <f>SUMIF(#REF!,C:C,#REF!)</f>
        <v>#REF!</v>
      </c>
      <c r="N367" s="29"/>
      <c r="O367" s="29"/>
      <c r="P367" s="29"/>
      <c r="Q367" s="29"/>
      <c r="R367" s="22" t="str">
        <f t="shared" si="121"/>
        <v>CNE0000013N8</v>
      </c>
      <c r="S367" s="22" t="str">
        <f t="shared" si="122"/>
        <v>Shanghai International Port Group Co Ltd</v>
      </c>
      <c r="T367" s="22" t="str">
        <f t="shared" si="123"/>
        <v>Kina</v>
      </c>
      <c r="U367" s="27" t="e">
        <f t="shared" si="124"/>
        <v>#REF!</v>
      </c>
      <c r="V367" s="30" t="e">
        <f t="shared" si="125"/>
        <v>#REF!</v>
      </c>
      <c r="W367" s="30" t="e">
        <f t="shared" si="126"/>
        <v>#REF!</v>
      </c>
      <c r="X367" s="30" t="e">
        <f t="shared" si="127"/>
        <v>#REF!</v>
      </c>
      <c r="Y367" s="31"/>
      <c r="Z367" s="31" t="e">
        <f t="shared" si="128"/>
        <v>#REF!</v>
      </c>
      <c r="AA367" s="31" t="e">
        <f t="shared" si="129"/>
        <v>#REF!</v>
      </c>
      <c r="AB367" s="31" t="e">
        <f t="shared" si="130"/>
        <v>#REF!</v>
      </c>
      <c r="AC367" s="31" t="e">
        <f t="shared" si="131"/>
        <v>#REF!</v>
      </c>
    </row>
    <row r="368" spans="1:29" s="16" customFormat="1">
      <c r="A368" s="22" t="str">
        <f t="shared" si="114"/>
        <v>Shanghai M&amp;G Stationery Inc</v>
      </c>
      <c r="B368" s="22" t="str">
        <f>LOWER(D368)</f>
        <v>shanghai m&amp;g stationery inc</v>
      </c>
      <c r="C368" s="22" t="s">
        <v>508</v>
      </c>
      <c r="D368" s="22" t="s">
        <v>561</v>
      </c>
      <c r="E368" s="22" t="s">
        <v>218</v>
      </c>
      <c r="F368" s="40">
        <v>349800</v>
      </c>
      <c r="G368" s="41">
        <v>0.04</v>
      </c>
      <c r="H368" s="41">
        <v>0.04</v>
      </c>
      <c r="I368" s="41">
        <v>12.49814001</v>
      </c>
      <c r="J368" s="27" t="e">
        <f>SUMIF(#REF!,C:C,#REF!)</f>
        <v>#REF!</v>
      </c>
      <c r="K368" s="30" t="e">
        <f>SUMIF(#REF!,C:C,#REF!)</f>
        <v>#REF!</v>
      </c>
      <c r="L368" s="30" t="e">
        <f>SUMIF(#REF!,C:C,#REF!)</f>
        <v>#REF!</v>
      </c>
      <c r="M368" s="29" t="e">
        <f>SUMIF(#REF!,C:C,#REF!)</f>
        <v>#REF!</v>
      </c>
      <c r="N368" s="29"/>
      <c r="O368" s="29"/>
      <c r="P368" s="29"/>
      <c r="Q368" s="29"/>
      <c r="R368" s="22" t="str">
        <f t="shared" si="121"/>
        <v>CNE100001V60</v>
      </c>
      <c r="S368" s="22" t="str">
        <f t="shared" si="122"/>
        <v>Shanghai M&amp;G Stationery Inc</v>
      </c>
      <c r="T368" s="22" t="str">
        <f t="shared" si="123"/>
        <v>Kina</v>
      </c>
      <c r="U368" s="27" t="e">
        <f t="shared" si="124"/>
        <v>#REF!</v>
      </c>
      <c r="V368" s="30" t="e">
        <f t="shared" si="125"/>
        <v>#REF!</v>
      </c>
      <c r="W368" s="30" t="e">
        <f t="shared" si="126"/>
        <v>#REF!</v>
      </c>
      <c r="X368" s="30" t="e">
        <f t="shared" si="127"/>
        <v>#REF!</v>
      </c>
      <c r="Y368" s="31"/>
      <c r="Z368" s="31" t="e">
        <f t="shared" si="128"/>
        <v>#REF!</v>
      </c>
      <c r="AA368" s="31" t="e">
        <f t="shared" si="129"/>
        <v>#REF!</v>
      </c>
      <c r="AB368" s="31" t="e">
        <f t="shared" si="130"/>
        <v>#REF!</v>
      </c>
      <c r="AC368" s="31" t="e">
        <f t="shared" si="131"/>
        <v>#REF!</v>
      </c>
    </row>
    <row r="369" spans="1:29" s="16" customFormat="1">
      <c r="A369" s="22"/>
      <c r="B369" s="22"/>
      <c r="C369" s="22" t="s">
        <v>944</v>
      </c>
      <c r="D369" s="22" t="s">
        <v>744</v>
      </c>
      <c r="E369" s="22" t="s">
        <v>218</v>
      </c>
      <c r="F369" s="40">
        <v>2037815</v>
      </c>
      <c r="G369" s="41">
        <v>0.01</v>
      </c>
      <c r="H369" s="41">
        <v>0.01</v>
      </c>
      <c r="I369" s="41">
        <v>12.836256390000001</v>
      </c>
      <c r="J369" s="27" t="e">
        <f>SUMIF(#REF!,C:C,#REF!)</f>
        <v>#REF!</v>
      </c>
      <c r="K369" s="30" t="e">
        <f>SUMIF(#REF!,C:C,#REF!)</f>
        <v>#REF!</v>
      </c>
      <c r="L369" s="30" t="e">
        <f>SUMIF(#REF!,C:C,#REF!)</f>
        <v>#REF!</v>
      </c>
      <c r="M369" s="29" t="e">
        <f>SUMIF(#REF!,C:C,#REF!)</f>
        <v>#REF!</v>
      </c>
      <c r="N369" s="29"/>
      <c r="O369" s="29"/>
      <c r="P369" s="29"/>
      <c r="Q369" s="29"/>
      <c r="R369" s="22" t="str">
        <f t="shared" si="121"/>
        <v>CNE0000011B7</v>
      </c>
      <c r="S369" s="22" t="str">
        <f t="shared" si="122"/>
        <v>Shanghai Pudong Development Bank Co Ltd</v>
      </c>
      <c r="T369" s="22" t="str">
        <f t="shared" si="123"/>
        <v>Kina</v>
      </c>
      <c r="U369" s="27" t="e">
        <f t="shared" si="124"/>
        <v>#REF!</v>
      </c>
      <c r="V369" s="30" t="e">
        <f t="shared" si="125"/>
        <v>#REF!</v>
      </c>
      <c r="W369" s="30" t="e">
        <f t="shared" si="126"/>
        <v>#REF!</v>
      </c>
      <c r="X369" s="30" t="e">
        <f t="shared" si="127"/>
        <v>#REF!</v>
      </c>
      <c r="Y369" s="31"/>
      <c r="Z369" s="31" t="e">
        <f t="shared" si="128"/>
        <v>#REF!</v>
      </c>
      <c r="AA369" s="31" t="e">
        <f t="shared" si="129"/>
        <v>#REF!</v>
      </c>
      <c r="AB369" s="31" t="e">
        <f t="shared" si="130"/>
        <v>#REF!</v>
      </c>
      <c r="AC369" s="31" t="e">
        <f t="shared" si="131"/>
        <v>#REF!</v>
      </c>
    </row>
    <row r="370" spans="1:29" s="16" customFormat="1">
      <c r="A370" s="22" t="str">
        <f t="shared" si="114"/>
        <v/>
      </c>
      <c r="B370" s="22"/>
      <c r="C370" s="22" t="s">
        <v>183</v>
      </c>
      <c r="D370" s="22" t="s">
        <v>213</v>
      </c>
      <c r="E370" s="22" t="s">
        <v>218</v>
      </c>
      <c r="F370" s="40">
        <v>2545442</v>
      </c>
      <c r="G370" s="41">
        <v>0.08</v>
      </c>
      <c r="H370" s="41">
        <v>0.08</v>
      </c>
      <c r="I370" s="41">
        <v>13.950871169999999</v>
      </c>
      <c r="J370" s="27" t="e">
        <f>SUMIF(#REF!,C:C,#REF!)</f>
        <v>#REF!</v>
      </c>
      <c r="K370" s="30" t="e">
        <f>SUMIF(#REF!,C:C,#REF!)</f>
        <v>#REF!</v>
      </c>
      <c r="L370" s="30" t="e">
        <f>SUMIF(#REF!,C:C,#REF!)</f>
        <v>#REF!</v>
      </c>
      <c r="M370" s="29" t="e">
        <f>SUMIF(#REF!,C:C,#REF!)</f>
        <v>#REF!</v>
      </c>
      <c r="N370" s="29"/>
      <c r="O370" s="29"/>
      <c r="P370" s="29"/>
      <c r="Q370" s="29"/>
      <c r="R370" s="22" t="str">
        <f t="shared" si="121"/>
        <v>CNE000000B83</v>
      </c>
      <c r="S370" s="22" t="str">
        <f t="shared" si="122"/>
        <v>Shanghai Tunnel Engineering Co Ltd</v>
      </c>
      <c r="T370" s="22" t="str">
        <f t="shared" si="123"/>
        <v>Kina</v>
      </c>
      <c r="U370" s="27" t="e">
        <f t="shared" si="124"/>
        <v>#REF!</v>
      </c>
      <c r="V370" s="30" t="e">
        <f t="shared" si="125"/>
        <v>#REF!</v>
      </c>
      <c r="W370" s="30" t="e">
        <f t="shared" si="126"/>
        <v>#REF!</v>
      </c>
      <c r="X370" s="30" t="e">
        <f t="shared" si="127"/>
        <v>#REF!</v>
      </c>
      <c r="Y370" s="31"/>
      <c r="Z370" s="31" t="e">
        <f t="shared" si="128"/>
        <v>#REF!</v>
      </c>
      <c r="AA370" s="31" t="e">
        <f t="shared" si="129"/>
        <v>#REF!</v>
      </c>
      <c r="AB370" s="31" t="e">
        <f t="shared" si="130"/>
        <v>#REF!</v>
      </c>
      <c r="AC370" s="31" t="e">
        <f t="shared" si="131"/>
        <v>#REF!</v>
      </c>
    </row>
    <row r="371" spans="1:29" s="16" customFormat="1">
      <c r="A371" s="22" t="str">
        <f t="shared" si="114"/>
        <v/>
      </c>
      <c r="B371" s="22"/>
      <c r="C371" s="22" t="s">
        <v>945</v>
      </c>
      <c r="D371" s="22" t="s">
        <v>745</v>
      </c>
      <c r="E371" s="22" t="s">
        <v>218</v>
      </c>
      <c r="F371" s="40">
        <v>2170500</v>
      </c>
      <c r="G371" s="41">
        <v>0.06</v>
      </c>
      <c r="H371" s="41">
        <v>0.06</v>
      </c>
      <c r="I371" s="41">
        <v>12.82528514</v>
      </c>
      <c r="J371" s="27" t="e">
        <f>SUMIF(#REF!,C:C,#REF!)</f>
        <v>#REF!</v>
      </c>
      <c r="K371" s="30" t="e">
        <f>SUMIF(#REF!,C:C,#REF!)</f>
        <v>#REF!</v>
      </c>
      <c r="L371" s="30" t="e">
        <f>SUMIF(#REF!,C:C,#REF!)</f>
        <v>#REF!</v>
      </c>
      <c r="M371" s="29" t="e">
        <f>SUMIF(#REF!,C:C,#REF!)</f>
        <v>#REF!</v>
      </c>
      <c r="N371" s="29"/>
      <c r="O371" s="29"/>
      <c r="P371" s="29"/>
      <c r="Q371" s="29"/>
      <c r="R371" s="22" t="str">
        <f t="shared" si="121"/>
        <v>CNE000000594</v>
      </c>
      <c r="S371" s="22" t="str">
        <f t="shared" si="122"/>
        <v>Shanghai Yuyuan Tourist Mart Group Co Ltd</v>
      </c>
      <c r="T371" s="22" t="str">
        <f t="shared" si="123"/>
        <v>Kina</v>
      </c>
      <c r="U371" s="27" t="e">
        <f t="shared" si="124"/>
        <v>#REF!</v>
      </c>
      <c r="V371" s="30" t="e">
        <f t="shared" si="125"/>
        <v>#REF!</v>
      </c>
      <c r="W371" s="30" t="e">
        <f t="shared" si="126"/>
        <v>#REF!</v>
      </c>
      <c r="X371" s="30" t="e">
        <f t="shared" si="127"/>
        <v>#REF!</v>
      </c>
      <c r="Y371" s="31"/>
      <c r="Z371" s="31" t="e">
        <f t="shared" si="128"/>
        <v>#REF!</v>
      </c>
      <c r="AA371" s="31" t="e">
        <f t="shared" si="129"/>
        <v>#REF!</v>
      </c>
      <c r="AB371" s="31" t="e">
        <f t="shared" si="130"/>
        <v>#REF!</v>
      </c>
      <c r="AC371" s="31" t="e">
        <f t="shared" si="131"/>
        <v>#REF!</v>
      </c>
    </row>
    <row r="372" spans="1:29" s="16" customFormat="1">
      <c r="A372" s="22" t="str">
        <f t="shared" ref="A372:A445" si="132">PROPER(B372)</f>
        <v/>
      </c>
      <c r="B372" s="22"/>
      <c r="C372" s="22" t="s">
        <v>946</v>
      </c>
      <c r="D372" s="22" t="s">
        <v>746</v>
      </c>
      <c r="E372" s="22" t="s">
        <v>218</v>
      </c>
      <c r="F372" s="40">
        <v>49200</v>
      </c>
      <c r="G372" s="41">
        <v>0</v>
      </c>
      <c r="H372" s="41">
        <v>0</v>
      </c>
      <c r="I372" s="41">
        <v>13.60430474</v>
      </c>
      <c r="J372" s="27" t="e">
        <f>SUMIF(#REF!,C:C,#REF!)</f>
        <v>#REF!</v>
      </c>
      <c r="K372" s="30" t="e">
        <f>SUMIF(#REF!,C:C,#REF!)</f>
        <v>#REF!</v>
      </c>
      <c r="L372" s="30" t="e">
        <f>SUMIF(#REF!,C:C,#REF!)</f>
        <v>#REF!</v>
      </c>
      <c r="M372" s="29" t="e">
        <f>SUMIF(#REF!,C:C,#REF!)</f>
        <v>#REF!</v>
      </c>
      <c r="N372" s="29"/>
      <c r="O372" s="29"/>
      <c r="P372" s="29"/>
      <c r="Q372" s="29"/>
      <c r="R372" s="22" t="str">
        <f t="shared" si="121"/>
        <v>CNE100003G67</v>
      </c>
      <c r="S372" s="22" t="str">
        <f t="shared" si="122"/>
        <v>Shenzhen Mindray Bio-Medical Electronics Co Ltd</v>
      </c>
      <c r="T372" s="22" t="str">
        <f t="shared" si="123"/>
        <v>Kina</v>
      </c>
      <c r="U372" s="27" t="e">
        <f t="shared" si="124"/>
        <v>#REF!</v>
      </c>
      <c r="V372" s="30" t="e">
        <f t="shared" si="125"/>
        <v>#REF!</v>
      </c>
      <c r="W372" s="30" t="e">
        <f t="shared" si="126"/>
        <v>#REF!</v>
      </c>
      <c r="X372" s="30" t="e">
        <f t="shared" si="127"/>
        <v>#REF!</v>
      </c>
      <c r="Y372" s="31"/>
      <c r="Z372" s="31" t="e">
        <f t="shared" si="128"/>
        <v>#REF!</v>
      </c>
      <c r="AA372" s="31" t="e">
        <f t="shared" si="129"/>
        <v>#REF!</v>
      </c>
      <c r="AB372" s="31" t="e">
        <f t="shared" si="130"/>
        <v>#REF!</v>
      </c>
      <c r="AC372" s="31" t="e">
        <f t="shared" si="131"/>
        <v>#REF!</v>
      </c>
    </row>
    <row r="373" spans="1:29" s="16" customFormat="1">
      <c r="A373" s="22" t="str">
        <f t="shared" si="132"/>
        <v/>
      </c>
      <c r="C373" s="22" t="s">
        <v>279</v>
      </c>
      <c r="D373" s="22" t="s">
        <v>319</v>
      </c>
      <c r="E373" s="22" t="s">
        <v>16</v>
      </c>
      <c r="F373" s="40">
        <v>221900</v>
      </c>
      <c r="G373" s="41">
        <v>0.01</v>
      </c>
      <c r="H373" s="41">
        <v>0.01</v>
      </c>
      <c r="I373" s="41">
        <v>62.848523749999998</v>
      </c>
      <c r="J373" s="27" t="e">
        <f>SUMIF(#REF!,C:C,#REF!)</f>
        <v>#REF!</v>
      </c>
      <c r="K373" s="30" t="e">
        <f>SUMIF(#REF!,C:C,#REF!)</f>
        <v>#REF!</v>
      </c>
      <c r="L373" s="30" t="e">
        <f>SUMIF(#REF!,C:C,#REF!)</f>
        <v>#REF!</v>
      </c>
      <c r="M373" s="29" t="e">
        <f>SUMIF(#REF!,C:C,#REF!)</f>
        <v>#REF!</v>
      </c>
      <c r="N373" s="29"/>
      <c r="O373" s="29"/>
      <c r="P373" s="29"/>
      <c r="Q373" s="29"/>
      <c r="R373" s="22" t="str">
        <f t="shared" si="121"/>
        <v>JP3371200001</v>
      </c>
      <c r="S373" s="22" t="str">
        <f t="shared" si="122"/>
        <v>Shin-Etsu Chemical Co Ltd</v>
      </c>
      <c r="T373" s="22" t="str">
        <f t="shared" si="123"/>
        <v>Japan</v>
      </c>
      <c r="U373" s="27" t="e">
        <f t="shared" si="124"/>
        <v>#REF!</v>
      </c>
      <c r="V373" s="30" t="e">
        <f t="shared" si="125"/>
        <v>#REF!</v>
      </c>
      <c r="W373" s="30" t="e">
        <f t="shared" si="126"/>
        <v>#REF!</v>
      </c>
      <c r="X373" s="30" t="e">
        <f t="shared" si="127"/>
        <v>#REF!</v>
      </c>
      <c r="Y373" s="31"/>
      <c r="Z373" s="31" t="e">
        <f t="shared" si="128"/>
        <v>#REF!</v>
      </c>
      <c r="AA373" s="31" t="e">
        <f t="shared" si="129"/>
        <v>#REF!</v>
      </c>
      <c r="AB373" s="31" t="e">
        <f t="shared" si="130"/>
        <v>#REF!</v>
      </c>
      <c r="AC373" s="31" t="e">
        <f t="shared" si="131"/>
        <v>#REF!</v>
      </c>
    </row>
    <row r="374" spans="1:29" s="16" customFormat="1">
      <c r="A374" s="22" t="str">
        <f t="shared" si="132"/>
        <v/>
      </c>
      <c r="B374" s="22"/>
      <c r="C374" s="22" t="s">
        <v>947</v>
      </c>
      <c r="D374" s="22" t="s">
        <v>747</v>
      </c>
      <c r="E374" s="22" t="s">
        <v>16</v>
      </c>
      <c r="F374" s="40">
        <v>166100</v>
      </c>
      <c r="G374" s="41">
        <v>0.05</v>
      </c>
      <c r="H374" s="41">
        <v>0.05</v>
      </c>
      <c r="I374" s="41">
        <v>54.04891774</v>
      </c>
      <c r="J374" s="27" t="e">
        <f>SUMIF(#REF!,C:C,#REF!)</f>
        <v>#REF!</v>
      </c>
      <c r="K374" s="30" t="e">
        <f>SUMIF(#REF!,C:C,#REF!)</f>
        <v>#REF!</v>
      </c>
      <c r="L374" s="30" t="e">
        <f>SUMIF(#REF!,C:C,#REF!)</f>
        <v>#REF!</v>
      </c>
      <c r="M374" s="29" t="e">
        <f>SUMIF(#REF!,C:C,#REF!)</f>
        <v>#REF!</v>
      </c>
      <c r="N374" s="29"/>
      <c r="O374" s="29"/>
      <c r="P374" s="29"/>
      <c r="Q374" s="29"/>
      <c r="R374" s="22" t="str">
        <f t="shared" si="121"/>
        <v>JP3347200002</v>
      </c>
      <c r="S374" s="22" t="str">
        <f t="shared" si="122"/>
        <v>Shionogi &amp; Co Ltd</v>
      </c>
      <c r="T374" s="22" t="str">
        <f t="shared" si="123"/>
        <v>Japan</v>
      </c>
      <c r="U374" s="27" t="e">
        <f t="shared" si="124"/>
        <v>#REF!</v>
      </c>
      <c r="V374" s="30" t="e">
        <f t="shared" si="125"/>
        <v>#REF!</v>
      </c>
      <c r="W374" s="30" t="e">
        <f t="shared" si="126"/>
        <v>#REF!</v>
      </c>
      <c r="X374" s="30" t="e">
        <f t="shared" si="127"/>
        <v>#REF!</v>
      </c>
      <c r="Y374" s="31"/>
      <c r="Z374" s="31" t="e">
        <f t="shared" si="128"/>
        <v>#REF!</v>
      </c>
      <c r="AA374" s="31" t="e">
        <f t="shared" si="129"/>
        <v>#REF!</v>
      </c>
      <c r="AB374" s="31" t="e">
        <f t="shared" si="130"/>
        <v>#REF!</v>
      </c>
      <c r="AC374" s="31" t="e">
        <f t="shared" si="131"/>
        <v>#REF!</v>
      </c>
    </row>
    <row r="375" spans="1:29" s="16" customFormat="1">
      <c r="A375" s="22" t="str">
        <f t="shared" si="132"/>
        <v/>
      </c>
      <c r="B375" s="22"/>
      <c r="C375" s="22" t="s">
        <v>229</v>
      </c>
      <c r="D375" s="22" t="s">
        <v>239</v>
      </c>
      <c r="E375" s="22" t="s">
        <v>218</v>
      </c>
      <c r="F375" s="40">
        <v>1000028</v>
      </c>
      <c r="G375" s="41">
        <v>0.02</v>
      </c>
      <c r="H375" s="41">
        <v>0.02</v>
      </c>
      <c r="I375" s="41">
        <v>14.387309630000001</v>
      </c>
      <c r="J375" s="27" t="e">
        <f>SUMIF(#REF!,C:C,#REF!)</f>
        <v>#REF!</v>
      </c>
      <c r="K375" s="30" t="e">
        <f>SUMIF(#REF!,C:C,#REF!)</f>
        <v>#REF!</v>
      </c>
      <c r="L375" s="30" t="e">
        <f>SUMIF(#REF!,C:C,#REF!)</f>
        <v>#REF!</v>
      </c>
      <c r="M375" s="29" t="e">
        <f>SUMIF(#REF!,C:C,#REF!)</f>
        <v>#REF!</v>
      </c>
      <c r="N375" s="29"/>
      <c r="O375" s="29"/>
      <c r="P375" s="29"/>
      <c r="Q375" s="29"/>
      <c r="R375" s="22" t="str">
        <f t="shared" si="121"/>
        <v>CNE000000BQ0</v>
      </c>
      <c r="S375" s="22" t="str">
        <f t="shared" si="122"/>
        <v>Sichuan Chuantou Energy Co Ltd</v>
      </c>
      <c r="T375" s="22" t="str">
        <f t="shared" si="123"/>
        <v>Kina</v>
      </c>
      <c r="U375" s="27" t="e">
        <f t="shared" si="124"/>
        <v>#REF!</v>
      </c>
      <c r="V375" s="30" t="e">
        <f t="shared" si="125"/>
        <v>#REF!</v>
      </c>
      <c r="W375" s="30" t="e">
        <f t="shared" si="126"/>
        <v>#REF!</v>
      </c>
      <c r="X375" s="30" t="e">
        <f t="shared" si="127"/>
        <v>#REF!</v>
      </c>
      <c r="Y375" s="31"/>
      <c r="Z375" s="31" t="e">
        <f t="shared" si="128"/>
        <v>#REF!</v>
      </c>
      <c r="AA375" s="31" t="e">
        <f t="shared" si="129"/>
        <v>#REF!</v>
      </c>
      <c r="AB375" s="31" t="e">
        <f t="shared" si="130"/>
        <v>#REF!</v>
      </c>
      <c r="AC375" s="31" t="e">
        <f t="shared" si="131"/>
        <v>#REF!</v>
      </c>
    </row>
    <row r="376" spans="1:29" s="16" customFormat="1">
      <c r="A376" s="22" t="str">
        <f t="shared" si="132"/>
        <v/>
      </c>
      <c r="B376" s="22"/>
      <c r="C376" s="22" t="s">
        <v>509</v>
      </c>
      <c r="D376" s="22" t="s">
        <v>562</v>
      </c>
      <c r="E376" s="22" t="s">
        <v>78</v>
      </c>
      <c r="F376" s="40">
        <v>439948</v>
      </c>
      <c r="G376" s="41">
        <v>0.01</v>
      </c>
      <c r="H376" s="41">
        <v>0.01</v>
      </c>
      <c r="I376" s="41">
        <v>1.2149504</v>
      </c>
      <c r="J376" s="27" t="e">
        <f>SUMIF(#REF!,C:C,#REF!)</f>
        <v>#REF!</v>
      </c>
      <c r="K376" s="30" t="e">
        <f>SUMIF(#REF!,C:C,#REF!)</f>
        <v>#REF!</v>
      </c>
      <c r="L376" s="30" t="e">
        <f>SUMIF(#REF!,C:C,#REF!)</f>
        <v>#REF!</v>
      </c>
      <c r="M376" s="29" t="e">
        <f>SUMIF(#REF!,C:C,#REF!)</f>
        <v>#REF!</v>
      </c>
      <c r="N376" s="29"/>
      <c r="O376" s="29"/>
      <c r="P376" s="29"/>
      <c r="Q376" s="29"/>
      <c r="R376" s="22" t="str">
        <f t="shared" si="121"/>
        <v>MX01LA080009</v>
      </c>
      <c r="S376" s="22" t="str">
        <f t="shared" si="122"/>
        <v>Sitios Latinoamerica SAB de CV</v>
      </c>
      <c r="T376" s="22" t="str">
        <f t="shared" si="123"/>
        <v>Mexico</v>
      </c>
      <c r="U376" s="27" t="e">
        <f t="shared" si="124"/>
        <v>#REF!</v>
      </c>
      <c r="V376" s="30" t="e">
        <f t="shared" si="125"/>
        <v>#REF!</v>
      </c>
      <c r="W376" s="30" t="e">
        <f t="shared" si="126"/>
        <v>#REF!</v>
      </c>
      <c r="X376" s="30" t="e">
        <f t="shared" si="127"/>
        <v>#REF!</v>
      </c>
      <c r="Y376" s="31"/>
      <c r="Z376" s="31" t="e">
        <f t="shared" si="128"/>
        <v>#REF!</v>
      </c>
      <c r="AA376" s="31" t="e">
        <f t="shared" si="129"/>
        <v>#REF!</v>
      </c>
      <c r="AB376" s="31" t="e">
        <f t="shared" si="130"/>
        <v>#REF!</v>
      </c>
      <c r="AC376" s="31" t="e">
        <f t="shared" si="131"/>
        <v>#REF!</v>
      </c>
    </row>
    <row r="377" spans="1:29" s="16" customFormat="1">
      <c r="A377" s="22" t="str">
        <f t="shared" si="132"/>
        <v/>
      </c>
      <c r="C377" s="22" t="s">
        <v>230</v>
      </c>
      <c r="D377" s="22" t="s">
        <v>240</v>
      </c>
      <c r="E377" s="22" t="s">
        <v>13</v>
      </c>
      <c r="F377" s="40">
        <v>791666</v>
      </c>
      <c r="G377" s="41">
        <v>0.04</v>
      </c>
      <c r="H377" s="41">
        <v>0.04</v>
      </c>
      <c r="I377" s="41">
        <v>73.580015700000004</v>
      </c>
      <c r="J377" s="27" t="e">
        <f>SUMIF(#REF!,C:C,#REF!)</f>
        <v>#REF!</v>
      </c>
      <c r="K377" s="30" t="e">
        <f>SUMIF(#REF!,C:C,#REF!)</f>
        <v>#REF!</v>
      </c>
      <c r="L377" s="30" t="e">
        <f>SUMIF(#REF!,C:C,#REF!)</f>
        <v>#REF!</v>
      </c>
      <c r="M377" s="29" t="e">
        <f>SUMIF(#REF!,C:C,#REF!)</f>
        <v>#REF!</v>
      </c>
      <c r="N377" s="29"/>
      <c r="O377" s="29"/>
      <c r="P377" s="29"/>
      <c r="Q377" s="29"/>
      <c r="R377" s="22" t="str">
        <f t="shared" si="121"/>
        <v>SE0000148884</v>
      </c>
      <c r="S377" s="22" t="str">
        <f t="shared" si="122"/>
        <v>Skandinaviska Enskilda Banken AB</v>
      </c>
      <c r="T377" s="22" t="str">
        <f t="shared" si="123"/>
        <v>Sverige</v>
      </c>
      <c r="U377" s="27" t="e">
        <f t="shared" si="124"/>
        <v>#REF!</v>
      </c>
      <c r="V377" s="30" t="e">
        <f t="shared" si="125"/>
        <v>#REF!</v>
      </c>
      <c r="W377" s="30" t="e">
        <f t="shared" si="126"/>
        <v>#REF!</v>
      </c>
      <c r="X377" s="30" t="e">
        <f t="shared" si="127"/>
        <v>#REF!</v>
      </c>
      <c r="Y377" s="31"/>
      <c r="Z377" s="31" t="e">
        <f t="shared" si="128"/>
        <v>#REF!</v>
      </c>
      <c r="AA377" s="31" t="e">
        <f t="shared" si="129"/>
        <v>#REF!</v>
      </c>
      <c r="AB377" s="31" t="e">
        <f t="shared" si="130"/>
        <v>#REF!</v>
      </c>
      <c r="AC377" s="31" t="e">
        <f t="shared" si="131"/>
        <v>#REF!</v>
      </c>
    </row>
    <row r="378" spans="1:29" s="16" customFormat="1">
      <c r="A378" s="22" t="str">
        <f t="shared" si="132"/>
        <v/>
      </c>
      <c r="B378" s="22"/>
      <c r="C378" s="22" t="s">
        <v>392</v>
      </c>
      <c r="D378" s="22" t="s">
        <v>451</v>
      </c>
      <c r="E378" s="22" t="s">
        <v>16</v>
      </c>
      <c r="F378" s="40">
        <v>520100</v>
      </c>
      <c r="G378" s="41">
        <v>0.22999999999999998</v>
      </c>
      <c r="H378" s="41">
        <v>0.22999999999999998</v>
      </c>
      <c r="I378" s="41">
        <v>51.409469139999999</v>
      </c>
      <c r="J378" s="27" t="e">
        <f>SUMIF(#REF!,C:C,#REF!)</f>
        <v>#REF!</v>
      </c>
      <c r="K378" s="30" t="e">
        <f>SUMIF(#REF!,C:C,#REF!)</f>
        <v>#REF!</v>
      </c>
      <c r="L378" s="30" t="e">
        <f>SUMIF(#REF!,C:C,#REF!)</f>
        <v>#REF!</v>
      </c>
      <c r="M378" s="29" t="e">
        <f>SUMIF(#REF!,C:C,#REF!)</f>
        <v>#REF!</v>
      </c>
      <c r="N378" s="29"/>
      <c r="O378" s="29"/>
      <c r="P378" s="29"/>
      <c r="Q378" s="29"/>
      <c r="R378" s="22" t="str">
        <f t="shared" si="121"/>
        <v>JP3396210001</v>
      </c>
      <c r="S378" s="22" t="str">
        <f t="shared" si="122"/>
        <v>Skylark Holdings Co Ltd</v>
      </c>
      <c r="T378" s="22" t="str">
        <f t="shared" si="123"/>
        <v>Japan</v>
      </c>
      <c r="U378" s="27" t="e">
        <f t="shared" si="124"/>
        <v>#REF!</v>
      </c>
      <c r="V378" s="30" t="e">
        <f t="shared" si="125"/>
        <v>#REF!</v>
      </c>
      <c r="W378" s="30" t="e">
        <f t="shared" si="126"/>
        <v>#REF!</v>
      </c>
      <c r="X378" s="30" t="e">
        <f t="shared" si="127"/>
        <v>#REF!</v>
      </c>
      <c r="Y378" s="31"/>
      <c r="Z378" s="31" t="e">
        <f t="shared" si="128"/>
        <v>#REF!</v>
      </c>
      <c r="AA378" s="31" t="e">
        <f t="shared" si="129"/>
        <v>#REF!</v>
      </c>
      <c r="AB378" s="31" t="e">
        <f t="shared" si="130"/>
        <v>#REF!</v>
      </c>
      <c r="AC378" s="31" t="e">
        <f t="shared" si="131"/>
        <v>#REF!</v>
      </c>
    </row>
    <row r="379" spans="1:29" s="16" customFormat="1">
      <c r="A379" s="22" t="str">
        <f t="shared" si="132"/>
        <v/>
      </c>
      <c r="B379" s="22"/>
      <c r="C379" s="22" t="s">
        <v>280</v>
      </c>
      <c r="D379" s="22" t="s">
        <v>320</v>
      </c>
      <c r="E379" s="22" t="s">
        <v>11</v>
      </c>
      <c r="F379" s="40">
        <v>2086138</v>
      </c>
      <c r="G379" s="41">
        <v>0.06</v>
      </c>
      <c r="H379" s="41">
        <v>0.06</v>
      </c>
      <c r="I379" s="41">
        <v>72.390929229999998</v>
      </c>
      <c r="J379" s="27" t="e">
        <f>SUMIF(#REF!,C:C,#REF!)</f>
        <v>#REF!</v>
      </c>
      <c r="K379" s="30" t="e">
        <f>SUMIF(#REF!,C:C,#REF!)</f>
        <v>#REF!</v>
      </c>
      <c r="L379" s="30" t="e">
        <f>SUMIF(#REF!,C:C,#REF!)</f>
        <v>#REF!</v>
      </c>
      <c r="M379" s="29" t="e">
        <f>SUMIF(#REF!,C:C,#REF!)</f>
        <v>#REF!</v>
      </c>
      <c r="N379" s="29"/>
      <c r="O379" s="29"/>
      <c r="P379" s="29"/>
      <c r="Q379" s="29"/>
      <c r="R379" s="22" t="str">
        <f t="shared" si="121"/>
        <v>IT0003153415</v>
      </c>
      <c r="S379" s="22" t="str">
        <f t="shared" si="122"/>
        <v>Snam SpA</v>
      </c>
      <c r="T379" s="22" t="str">
        <f t="shared" si="123"/>
        <v>Italien</v>
      </c>
      <c r="U379" s="27" t="e">
        <f t="shared" si="124"/>
        <v>#REF!</v>
      </c>
      <c r="V379" s="30" t="e">
        <f t="shared" si="125"/>
        <v>#REF!</v>
      </c>
      <c r="W379" s="30" t="e">
        <f t="shared" si="126"/>
        <v>#REF!</v>
      </c>
      <c r="X379" s="30" t="e">
        <f t="shared" si="127"/>
        <v>#REF!</v>
      </c>
      <c r="Y379" s="31"/>
      <c r="Z379" s="31" t="e">
        <f t="shared" si="128"/>
        <v>#REF!</v>
      </c>
      <c r="AA379" s="31" t="e">
        <f t="shared" si="129"/>
        <v>#REF!</v>
      </c>
      <c r="AB379" s="31" t="e">
        <f t="shared" si="130"/>
        <v>#REF!</v>
      </c>
      <c r="AC379" s="31" t="e">
        <f t="shared" si="131"/>
        <v>#REF!</v>
      </c>
    </row>
    <row r="380" spans="1:29" s="16" customFormat="1">
      <c r="A380" s="22" t="str">
        <f t="shared" si="132"/>
        <v/>
      </c>
      <c r="B380" s="22"/>
      <c r="C380" s="22" t="s">
        <v>281</v>
      </c>
      <c r="D380" s="22" t="s">
        <v>321</v>
      </c>
      <c r="E380" s="22" t="s">
        <v>4</v>
      </c>
      <c r="F380" s="40">
        <v>40248</v>
      </c>
      <c r="G380" s="41">
        <v>0.08</v>
      </c>
      <c r="H380" s="41">
        <v>0.08</v>
      </c>
      <c r="I380" s="41">
        <v>78.450985399999993</v>
      </c>
      <c r="J380" s="27" t="e">
        <f>SUMIF(#REF!,C:C,#REF!)</f>
        <v>#REF!</v>
      </c>
      <c r="K380" s="30" t="e">
        <f>SUMIF(#REF!,C:C,#REF!)</f>
        <v>#REF!</v>
      </c>
      <c r="L380" s="30" t="e">
        <f>SUMIF(#REF!,C:C,#REF!)</f>
        <v>#REF!</v>
      </c>
      <c r="M380" s="29" t="e">
        <f>SUMIF(#REF!,C:C,#REF!)</f>
        <v>#REF!</v>
      </c>
      <c r="N380" s="29"/>
      <c r="O380" s="29"/>
      <c r="P380" s="29"/>
      <c r="Q380" s="29"/>
      <c r="R380" s="22" t="str">
        <f t="shared" si="121"/>
        <v>US8330341012</v>
      </c>
      <c r="S380" s="22" t="str">
        <f t="shared" si="122"/>
        <v>Snap-on Inc</v>
      </c>
      <c r="T380" s="22" t="str">
        <f t="shared" si="123"/>
        <v>USA</v>
      </c>
      <c r="U380" s="27" t="e">
        <f t="shared" si="124"/>
        <v>#REF!</v>
      </c>
      <c r="V380" s="30" t="e">
        <f t="shared" si="125"/>
        <v>#REF!</v>
      </c>
      <c r="W380" s="30" t="e">
        <f t="shared" si="126"/>
        <v>#REF!</v>
      </c>
      <c r="X380" s="30" t="e">
        <f t="shared" si="127"/>
        <v>#REF!</v>
      </c>
      <c r="Y380" s="31"/>
      <c r="Z380" s="31" t="e">
        <f t="shared" si="128"/>
        <v>#REF!</v>
      </c>
      <c r="AA380" s="31" t="e">
        <f t="shared" si="129"/>
        <v>#REF!</v>
      </c>
      <c r="AB380" s="31" t="e">
        <f t="shared" si="130"/>
        <v>#REF!</v>
      </c>
      <c r="AC380" s="31" t="e">
        <f t="shared" si="131"/>
        <v>#REF!</v>
      </c>
    </row>
    <row r="381" spans="1:29" s="16" customFormat="1">
      <c r="A381" s="22" t="str">
        <f t="shared" si="132"/>
        <v/>
      </c>
      <c r="B381" s="22"/>
      <c r="C381" s="22" t="s">
        <v>948</v>
      </c>
      <c r="D381" s="22" t="s">
        <v>748</v>
      </c>
      <c r="E381" s="22" t="s">
        <v>18</v>
      </c>
      <c r="F381" s="40">
        <v>280393</v>
      </c>
      <c r="G381" s="41">
        <v>0.16</v>
      </c>
      <c r="H381" s="41">
        <v>0.16</v>
      </c>
      <c r="I381" s="41">
        <v>61.216588299999998</v>
      </c>
      <c r="J381" s="27" t="e">
        <f>SUMIF(#REF!,C:C,#REF!)</f>
        <v>#REF!</v>
      </c>
      <c r="K381" s="30" t="e">
        <f>SUMIF(#REF!,C:C,#REF!)</f>
        <v>#REF!</v>
      </c>
      <c r="L381" s="30" t="e">
        <f>SUMIF(#REF!,C:C,#REF!)</f>
        <v>#REF!</v>
      </c>
      <c r="M381" s="29" t="e">
        <f>SUMIF(#REF!,C:C,#REF!)</f>
        <v>#REF!</v>
      </c>
      <c r="N381" s="29"/>
      <c r="O381" s="29"/>
      <c r="P381" s="29"/>
      <c r="Q381" s="29"/>
      <c r="R381" s="22" t="str">
        <f t="shared" si="121"/>
        <v>CA78460T1057</v>
      </c>
      <c r="S381" s="22" t="str">
        <f t="shared" si="122"/>
        <v>SNC-Lavalin Group Inc</v>
      </c>
      <c r="T381" s="22" t="str">
        <f t="shared" si="123"/>
        <v>Canada</v>
      </c>
      <c r="U381" s="27" t="e">
        <f t="shared" si="124"/>
        <v>#REF!</v>
      </c>
      <c r="V381" s="30" t="e">
        <f t="shared" si="125"/>
        <v>#REF!</v>
      </c>
      <c r="W381" s="30" t="e">
        <f t="shared" si="126"/>
        <v>#REF!</v>
      </c>
      <c r="X381" s="30" t="e">
        <f t="shared" si="127"/>
        <v>#REF!</v>
      </c>
      <c r="Y381" s="31"/>
      <c r="Z381" s="31" t="e">
        <f t="shared" si="128"/>
        <v>#REF!</v>
      </c>
      <c r="AA381" s="31" t="e">
        <f t="shared" si="129"/>
        <v>#REF!</v>
      </c>
      <c r="AB381" s="31" t="e">
        <f t="shared" si="130"/>
        <v>#REF!</v>
      </c>
      <c r="AC381" s="31" t="e">
        <f t="shared" si="131"/>
        <v>#REF!</v>
      </c>
    </row>
    <row r="382" spans="1:29" s="16" customFormat="1">
      <c r="A382" s="22" t="str">
        <f t="shared" si="132"/>
        <v/>
      </c>
      <c r="B382" s="22"/>
      <c r="C382" s="22" t="s">
        <v>510</v>
      </c>
      <c r="D382" s="22" t="s">
        <v>563</v>
      </c>
      <c r="E382" s="22" t="s">
        <v>8</v>
      </c>
      <c r="F382" s="40">
        <v>98879</v>
      </c>
      <c r="G382" s="41">
        <v>6.9999999999999993E-2</v>
      </c>
      <c r="H382" s="41">
        <v>0</v>
      </c>
      <c r="I382" s="41">
        <v>73.42974753</v>
      </c>
      <c r="J382" s="27" t="e">
        <f>SUMIF(#REF!,C:C,#REF!)</f>
        <v>#REF!</v>
      </c>
      <c r="K382" s="30" t="e">
        <f>SUMIF(#REF!,C:C,#REF!)</f>
        <v>#REF!</v>
      </c>
      <c r="L382" s="30" t="e">
        <f>SUMIF(#REF!,C:C,#REF!)</f>
        <v>#REF!</v>
      </c>
      <c r="M382" s="29" t="e">
        <f>SUMIF(#REF!,C:C,#REF!)</f>
        <v>#REF!</v>
      </c>
      <c r="N382" s="29"/>
      <c r="O382" s="29"/>
      <c r="P382" s="29"/>
      <c r="Q382" s="29"/>
      <c r="R382" s="22" t="str">
        <f t="shared" si="121"/>
        <v>FR0000121220</v>
      </c>
      <c r="S382" s="22" t="str">
        <f t="shared" si="122"/>
        <v>Sodexo SA</v>
      </c>
      <c r="T382" s="22" t="str">
        <f t="shared" si="123"/>
        <v>Frankrig</v>
      </c>
      <c r="U382" s="27" t="e">
        <f t="shared" si="124"/>
        <v>#REF!</v>
      </c>
      <c r="V382" s="30" t="e">
        <f t="shared" si="125"/>
        <v>#REF!</v>
      </c>
      <c r="W382" s="30" t="e">
        <f t="shared" si="126"/>
        <v>#REF!</v>
      </c>
      <c r="X382" s="30" t="e">
        <f t="shared" si="127"/>
        <v>#REF!</v>
      </c>
      <c r="Y382" s="31"/>
      <c r="Z382" s="31" t="e">
        <f t="shared" si="128"/>
        <v>#REF!</v>
      </c>
      <c r="AA382" s="31" t="e">
        <f t="shared" si="129"/>
        <v>#REF!</v>
      </c>
      <c r="AB382" s="31" t="e">
        <f t="shared" si="130"/>
        <v>#REF!</v>
      </c>
      <c r="AC382" s="31" t="e">
        <f t="shared" si="131"/>
        <v>#REF!</v>
      </c>
    </row>
    <row r="383" spans="1:29" s="16" customFormat="1">
      <c r="A383" s="22" t="str">
        <f t="shared" si="132"/>
        <v/>
      </c>
      <c r="B383" s="22"/>
      <c r="C383" s="22" t="s">
        <v>184</v>
      </c>
      <c r="D383" s="22" t="s">
        <v>452</v>
      </c>
      <c r="E383" s="22" t="s">
        <v>16</v>
      </c>
      <c r="F383" s="40">
        <v>648300</v>
      </c>
      <c r="G383" s="41">
        <v>0.01</v>
      </c>
      <c r="H383" s="41">
        <v>0.01</v>
      </c>
      <c r="I383" s="41">
        <v>54.601113849999997</v>
      </c>
      <c r="J383" s="27" t="e">
        <f>SUMIF(#REF!,C:C,#REF!)</f>
        <v>#REF!</v>
      </c>
      <c r="K383" s="30" t="e">
        <f>SUMIF(#REF!,C:C,#REF!)</f>
        <v>#REF!</v>
      </c>
      <c r="L383" s="30" t="e">
        <f>SUMIF(#REF!,C:C,#REF!)</f>
        <v>#REF!</v>
      </c>
      <c r="M383" s="29" t="e">
        <f>SUMIF(#REF!,C:C,#REF!)</f>
        <v>#REF!</v>
      </c>
      <c r="N383" s="29"/>
      <c r="O383" s="29"/>
      <c r="P383" s="29"/>
      <c r="Q383" s="29"/>
      <c r="R383" s="22" t="str">
        <f t="shared" si="121"/>
        <v>JP3732000009</v>
      </c>
      <c r="S383" s="22" t="str">
        <f t="shared" si="122"/>
        <v>SoftBank Corp</v>
      </c>
      <c r="T383" s="22" t="str">
        <f t="shared" si="123"/>
        <v>Japan</v>
      </c>
      <c r="U383" s="27" t="e">
        <f t="shared" si="124"/>
        <v>#REF!</v>
      </c>
      <c r="V383" s="30" t="e">
        <f t="shared" si="125"/>
        <v>#REF!</v>
      </c>
      <c r="W383" s="30" t="e">
        <f t="shared" si="126"/>
        <v>#REF!</v>
      </c>
      <c r="X383" s="30" t="e">
        <f t="shared" si="127"/>
        <v>#REF!</v>
      </c>
      <c r="Y383" s="31"/>
      <c r="Z383" s="31" t="e">
        <f t="shared" si="128"/>
        <v>#REF!</v>
      </c>
      <c r="AA383" s="31" t="e">
        <f t="shared" si="129"/>
        <v>#REF!</v>
      </c>
      <c r="AB383" s="31" t="e">
        <f t="shared" si="130"/>
        <v>#REF!</v>
      </c>
      <c r="AC383" s="31" t="e">
        <f t="shared" si="131"/>
        <v>#REF!</v>
      </c>
    </row>
    <row r="384" spans="1:29" s="16" customFormat="1">
      <c r="A384" s="22" t="str">
        <f t="shared" si="132"/>
        <v/>
      </c>
      <c r="B384" s="22"/>
      <c r="C384" s="22" t="s">
        <v>949</v>
      </c>
      <c r="D384" s="22" t="s">
        <v>749</v>
      </c>
      <c r="E384" s="22" t="s">
        <v>16</v>
      </c>
      <c r="F384" s="40">
        <v>1027500</v>
      </c>
      <c r="G384" s="41">
        <v>1.01</v>
      </c>
      <c r="H384" s="41">
        <v>1.01</v>
      </c>
      <c r="I384" s="41">
        <v>39.897527439999998</v>
      </c>
      <c r="J384" s="27" t="e">
        <f>SUMIF(#REF!,C:C,#REF!)</f>
        <v>#REF!</v>
      </c>
      <c r="K384" s="30" t="e">
        <f>SUMIF(#REF!,C:C,#REF!)</f>
        <v>#REF!</v>
      </c>
      <c r="L384" s="30" t="e">
        <f>SUMIF(#REF!,C:C,#REF!)</f>
        <v>#REF!</v>
      </c>
      <c r="M384" s="29" t="e">
        <f>SUMIF(#REF!,C:C,#REF!)</f>
        <v>#REF!</v>
      </c>
      <c r="N384" s="29"/>
      <c r="O384" s="29"/>
      <c r="P384" s="29"/>
      <c r="Q384" s="29"/>
      <c r="R384" s="22" t="str">
        <f t="shared" si="121"/>
        <v>JP3431900004</v>
      </c>
      <c r="S384" s="22" t="str">
        <f t="shared" si="122"/>
        <v>Sohgo Security Services Co Ltd</v>
      </c>
      <c r="T384" s="22" t="str">
        <f t="shared" si="123"/>
        <v>Japan</v>
      </c>
      <c r="U384" s="27" t="e">
        <f t="shared" si="124"/>
        <v>#REF!</v>
      </c>
      <c r="V384" s="30" t="e">
        <f t="shared" si="125"/>
        <v>#REF!</v>
      </c>
      <c r="W384" s="30" t="e">
        <f t="shared" si="126"/>
        <v>#REF!</v>
      </c>
      <c r="X384" s="30" t="e">
        <f t="shared" si="127"/>
        <v>#REF!</v>
      </c>
      <c r="Y384" s="31"/>
      <c r="Z384" s="31" t="e">
        <f t="shared" si="128"/>
        <v>#REF!</v>
      </c>
      <c r="AA384" s="31" t="e">
        <f t="shared" si="129"/>
        <v>#REF!</v>
      </c>
      <c r="AB384" s="31" t="e">
        <f t="shared" si="130"/>
        <v>#REF!</v>
      </c>
      <c r="AC384" s="31" t="e">
        <f t="shared" si="131"/>
        <v>#REF!</v>
      </c>
    </row>
    <row r="385" spans="1:29" s="16" customFormat="1">
      <c r="A385" s="22" t="str">
        <f t="shared" si="132"/>
        <v/>
      </c>
      <c r="B385" s="22"/>
      <c r="C385" s="22" t="s">
        <v>282</v>
      </c>
      <c r="D385" s="22" t="s">
        <v>322</v>
      </c>
      <c r="E385" s="22" t="s">
        <v>16</v>
      </c>
      <c r="F385" s="40">
        <v>342800</v>
      </c>
      <c r="G385" s="41">
        <v>0.15</v>
      </c>
      <c r="H385" s="41">
        <v>0.15</v>
      </c>
      <c r="I385" s="41">
        <v>52.26205221</v>
      </c>
      <c r="J385" s="27" t="e">
        <f>SUMIF(#REF!,C:C,#REF!)</f>
        <v>#REF!</v>
      </c>
      <c r="K385" s="30" t="e">
        <f>SUMIF(#REF!,C:C,#REF!)</f>
        <v>#REF!</v>
      </c>
      <c r="L385" s="30" t="e">
        <f>SUMIF(#REF!,C:C,#REF!)</f>
        <v>#REF!</v>
      </c>
      <c r="M385" s="29" t="e">
        <f>SUMIF(#REF!,C:C,#REF!)</f>
        <v>#REF!</v>
      </c>
      <c r="N385" s="29"/>
      <c r="O385" s="29"/>
      <c r="P385" s="29"/>
      <c r="Q385" s="29"/>
      <c r="R385" s="22" t="str">
        <f t="shared" si="121"/>
        <v>JP3663900003</v>
      </c>
      <c r="S385" s="22" t="str">
        <f t="shared" si="122"/>
        <v>Sojitz Corp</v>
      </c>
      <c r="T385" s="22" t="str">
        <f t="shared" si="123"/>
        <v>Japan</v>
      </c>
      <c r="U385" s="27" t="e">
        <f t="shared" si="124"/>
        <v>#REF!</v>
      </c>
      <c r="V385" s="30" t="e">
        <f t="shared" si="125"/>
        <v>#REF!</v>
      </c>
      <c r="W385" s="30" t="e">
        <f t="shared" si="126"/>
        <v>#REF!</v>
      </c>
      <c r="X385" s="30" t="e">
        <f t="shared" si="127"/>
        <v>#REF!</v>
      </c>
      <c r="Y385" s="31"/>
      <c r="Z385" s="31" t="e">
        <f t="shared" si="128"/>
        <v>#REF!</v>
      </c>
      <c r="AA385" s="31" t="e">
        <f t="shared" si="129"/>
        <v>#REF!</v>
      </c>
      <c r="AB385" s="31" t="e">
        <f t="shared" si="130"/>
        <v>#REF!</v>
      </c>
      <c r="AC385" s="31" t="e">
        <f t="shared" si="131"/>
        <v>#REF!</v>
      </c>
    </row>
    <row r="386" spans="1:29" s="16" customFormat="1">
      <c r="A386" s="22" t="str">
        <f t="shared" si="132"/>
        <v/>
      </c>
      <c r="B386" s="22"/>
      <c r="C386" s="22" t="s">
        <v>950</v>
      </c>
      <c r="D386" s="22" t="s">
        <v>750</v>
      </c>
      <c r="E386" s="22" t="s">
        <v>16</v>
      </c>
      <c r="F386" s="40">
        <v>171900</v>
      </c>
      <c r="G386" s="41">
        <v>0.05</v>
      </c>
      <c r="H386" s="41">
        <v>0.05</v>
      </c>
      <c r="I386" s="41">
        <v>56.742614019999998</v>
      </c>
      <c r="J386" s="27" t="e">
        <f>SUMIF(#REF!,C:C,#REF!)</f>
        <v>#REF!</v>
      </c>
      <c r="K386" s="30" t="e">
        <f>SUMIF(#REF!,C:C,#REF!)</f>
        <v>#REF!</v>
      </c>
      <c r="L386" s="30" t="e">
        <f>SUMIF(#REF!,C:C,#REF!)</f>
        <v>#REF!</v>
      </c>
      <c r="M386" s="29" t="e">
        <f>SUMIF(#REF!,C:C,#REF!)</f>
        <v>#REF!</v>
      </c>
      <c r="N386" s="29"/>
      <c r="O386" s="29"/>
      <c r="P386" s="29"/>
      <c r="Q386" s="29"/>
      <c r="R386" s="22" t="str">
        <f t="shared" si="121"/>
        <v>JP3165000005</v>
      </c>
      <c r="S386" s="22" t="str">
        <f t="shared" si="122"/>
        <v>Sompo Holdings Inc</v>
      </c>
      <c r="T386" s="22" t="str">
        <f t="shared" si="123"/>
        <v>Japan</v>
      </c>
      <c r="U386" s="27" t="e">
        <f t="shared" si="124"/>
        <v>#REF!</v>
      </c>
      <c r="V386" s="30" t="e">
        <f t="shared" si="125"/>
        <v>#REF!</v>
      </c>
      <c r="W386" s="30" t="e">
        <f t="shared" si="126"/>
        <v>#REF!</v>
      </c>
      <c r="X386" s="30" t="e">
        <f t="shared" si="127"/>
        <v>#REF!</v>
      </c>
      <c r="Y386" s="31"/>
      <c r="Z386" s="31" t="e">
        <f t="shared" si="128"/>
        <v>#REF!</v>
      </c>
      <c r="AA386" s="31" t="e">
        <f t="shared" si="129"/>
        <v>#REF!</v>
      </c>
      <c r="AB386" s="31" t="e">
        <f t="shared" si="130"/>
        <v>#REF!</v>
      </c>
      <c r="AC386" s="31" t="e">
        <f t="shared" si="131"/>
        <v>#REF!</v>
      </c>
    </row>
    <row r="387" spans="1:29" s="16" customFormat="1">
      <c r="A387" s="22" t="str">
        <f t="shared" si="132"/>
        <v/>
      </c>
      <c r="B387" s="22"/>
      <c r="C387" s="22" t="s">
        <v>951</v>
      </c>
      <c r="D387" s="22" t="s">
        <v>751</v>
      </c>
      <c r="E387" s="22" t="s">
        <v>8</v>
      </c>
      <c r="F387" s="40">
        <v>55529</v>
      </c>
      <c r="G387" s="41">
        <v>0.03</v>
      </c>
      <c r="H387" s="41">
        <v>0</v>
      </c>
      <c r="I387" s="41">
        <v>11.714606910000001</v>
      </c>
      <c r="J387" s="27" t="e">
        <f>SUMIF(#REF!,C:C,#REF!)</f>
        <v>#REF!</v>
      </c>
      <c r="K387" s="30" t="e">
        <f>SUMIF(#REF!,C:C,#REF!)</f>
        <v>#REF!</v>
      </c>
      <c r="L387" s="30" t="e">
        <f>SUMIF(#REF!,C:C,#REF!)</f>
        <v>#REF!</v>
      </c>
      <c r="M387" s="29" t="e">
        <f>SUMIF(#REF!,C:C,#REF!)</f>
        <v>#REF!</v>
      </c>
      <c r="N387" s="29"/>
      <c r="O387" s="29"/>
      <c r="P387" s="29"/>
      <c r="Q387" s="29"/>
      <c r="R387" s="22" t="str">
        <f t="shared" si="121"/>
        <v>FR0012757854</v>
      </c>
      <c r="S387" s="22" t="str">
        <f t="shared" si="122"/>
        <v>SPIE SA</v>
      </c>
      <c r="T387" s="22" t="str">
        <f t="shared" si="123"/>
        <v>Frankrig</v>
      </c>
      <c r="U387" s="27" t="e">
        <f t="shared" si="124"/>
        <v>#REF!</v>
      </c>
      <c r="V387" s="30" t="e">
        <f t="shared" si="125"/>
        <v>#REF!</v>
      </c>
      <c r="W387" s="30" t="e">
        <f t="shared" si="126"/>
        <v>#REF!</v>
      </c>
      <c r="X387" s="30" t="e">
        <f t="shared" si="127"/>
        <v>#REF!</v>
      </c>
      <c r="Y387" s="31"/>
      <c r="Z387" s="31" t="e">
        <f t="shared" si="128"/>
        <v>#REF!</v>
      </c>
      <c r="AA387" s="31" t="e">
        <f t="shared" si="129"/>
        <v>#REF!</v>
      </c>
      <c r="AB387" s="31" t="e">
        <f t="shared" si="130"/>
        <v>#REF!</v>
      </c>
      <c r="AC387" s="31" t="e">
        <f t="shared" si="131"/>
        <v>#REF!</v>
      </c>
    </row>
    <row r="388" spans="1:29" s="16" customFormat="1">
      <c r="A388" s="22"/>
      <c r="B388" s="22"/>
      <c r="C388" s="22" t="s">
        <v>952</v>
      </c>
      <c r="D388" s="22" t="s">
        <v>752</v>
      </c>
      <c r="E388" s="22" t="s">
        <v>4</v>
      </c>
      <c r="F388" s="40">
        <v>190778</v>
      </c>
      <c r="G388" s="41">
        <v>0.08</v>
      </c>
      <c r="H388" s="41">
        <v>0.08</v>
      </c>
      <c r="I388" s="41">
        <v>78.675106170000007</v>
      </c>
      <c r="J388" s="27" t="e">
        <f>SUMIF(#REF!,C:C,#REF!)</f>
        <v>#REF!</v>
      </c>
      <c r="K388" s="30" t="e">
        <f>SUMIF(#REF!,C:C,#REF!)</f>
        <v>#REF!</v>
      </c>
      <c r="L388" s="30" t="e">
        <f>SUMIF(#REF!,C:C,#REF!)</f>
        <v>#REF!</v>
      </c>
      <c r="M388" s="29" t="e">
        <f>SUMIF(#REF!,C:C,#REF!)</f>
        <v>#REF!</v>
      </c>
      <c r="N388" s="29"/>
      <c r="O388" s="29"/>
      <c r="P388" s="29"/>
      <c r="Q388" s="29"/>
      <c r="R388" s="22" t="str">
        <f t="shared" si="121"/>
        <v>US78467J1007</v>
      </c>
      <c r="S388" s="22" t="str">
        <f t="shared" si="122"/>
        <v>SS&amp;C Technologies Holdings Inc</v>
      </c>
      <c r="T388" s="22" t="str">
        <f t="shared" si="123"/>
        <v>USA</v>
      </c>
      <c r="U388" s="27" t="e">
        <f t="shared" si="124"/>
        <v>#REF!</v>
      </c>
      <c r="V388" s="30" t="e">
        <f t="shared" si="125"/>
        <v>#REF!</v>
      </c>
      <c r="W388" s="30" t="e">
        <f t="shared" si="126"/>
        <v>#REF!</v>
      </c>
      <c r="X388" s="30" t="e">
        <f t="shared" si="127"/>
        <v>#REF!</v>
      </c>
      <c r="Y388" s="31"/>
      <c r="Z388" s="31" t="e">
        <f t="shared" si="128"/>
        <v>#REF!</v>
      </c>
      <c r="AA388" s="31" t="e">
        <f t="shared" si="129"/>
        <v>#REF!</v>
      </c>
      <c r="AB388" s="31" t="e">
        <f t="shared" si="130"/>
        <v>#REF!</v>
      </c>
      <c r="AC388" s="31" t="e">
        <f t="shared" si="131"/>
        <v>#REF!</v>
      </c>
    </row>
    <row r="389" spans="1:29" s="16" customFormat="1">
      <c r="A389" s="22"/>
      <c r="B389" s="22"/>
      <c r="C389" s="22" t="s">
        <v>953</v>
      </c>
      <c r="D389" s="22" t="s">
        <v>753</v>
      </c>
      <c r="E389" s="22" t="s">
        <v>18</v>
      </c>
      <c r="F389" s="40">
        <v>146718</v>
      </c>
      <c r="G389" s="41">
        <v>0.13</v>
      </c>
      <c r="H389" s="41">
        <v>0.13</v>
      </c>
      <c r="I389" s="41">
        <v>79.877504400000007</v>
      </c>
      <c r="J389" s="27" t="e">
        <f>SUMIF(#REF!,C:C,#REF!)</f>
        <v>#REF!</v>
      </c>
      <c r="K389" s="30" t="e">
        <f>SUMIF(#REF!,C:C,#REF!)</f>
        <v>#REF!</v>
      </c>
      <c r="L389" s="30" t="e">
        <f>SUMIF(#REF!,C:C,#REF!)</f>
        <v>#REF!</v>
      </c>
      <c r="M389" s="29" t="e">
        <f>SUMIF(#REF!,C:C,#REF!)</f>
        <v>#REF!</v>
      </c>
      <c r="N389" s="29"/>
      <c r="O389" s="29"/>
      <c r="P389" s="29"/>
      <c r="Q389" s="29"/>
      <c r="R389" s="22" t="str">
        <f t="shared" si="121"/>
        <v>CA85472N1096</v>
      </c>
      <c r="S389" s="22" t="str">
        <f t="shared" si="122"/>
        <v>Stantec Inc</v>
      </c>
      <c r="T389" s="22" t="str">
        <f t="shared" si="123"/>
        <v>Canada</v>
      </c>
      <c r="U389" s="27" t="e">
        <f t="shared" si="124"/>
        <v>#REF!</v>
      </c>
      <c r="V389" s="30" t="e">
        <f t="shared" si="125"/>
        <v>#REF!</v>
      </c>
      <c r="W389" s="30" t="e">
        <f t="shared" si="126"/>
        <v>#REF!</v>
      </c>
      <c r="X389" s="30" t="e">
        <f t="shared" si="127"/>
        <v>#REF!</v>
      </c>
      <c r="Y389" s="31"/>
      <c r="Z389" s="31" t="e">
        <f t="shared" si="128"/>
        <v>#REF!</v>
      </c>
      <c r="AA389" s="31" t="e">
        <f t="shared" si="129"/>
        <v>#REF!</v>
      </c>
      <c r="AB389" s="31" t="e">
        <f t="shared" si="130"/>
        <v>#REF!</v>
      </c>
      <c r="AC389" s="31" t="e">
        <f t="shared" si="131"/>
        <v>#REF!</v>
      </c>
    </row>
    <row r="390" spans="1:29" s="16" customFormat="1">
      <c r="A390" s="22" t="str">
        <f t="shared" si="132"/>
        <v/>
      </c>
      <c r="B390" s="22"/>
      <c r="C390" s="22" t="s">
        <v>954</v>
      </c>
      <c r="D390" s="22" t="s">
        <v>754</v>
      </c>
      <c r="E390" s="22" t="s">
        <v>17</v>
      </c>
      <c r="F390" s="40">
        <v>2400214</v>
      </c>
      <c r="G390" s="41">
        <v>0.22</v>
      </c>
      <c r="H390" s="41">
        <v>0.22</v>
      </c>
      <c r="I390" s="41">
        <v>64.324198629999998</v>
      </c>
      <c r="J390" s="27" t="e">
        <f>SUMIF(#REF!,C:C,#REF!)</f>
        <v>#REF!</v>
      </c>
      <c r="K390" s="30" t="e">
        <f>SUMIF(#REF!,C:C,#REF!)</f>
        <v>#REF!</v>
      </c>
      <c r="L390" s="30" t="e">
        <f>SUMIF(#REF!,C:C,#REF!)</f>
        <v>#REF!</v>
      </c>
      <c r="M390" s="29" t="e">
        <f>SUMIF(#REF!,C:C,#REF!)</f>
        <v>#REF!</v>
      </c>
      <c r="N390" s="29"/>
      <c r="O390" s="29"/>
      <c r="P390" s="29"/>
      <c r="Q390" s="29"/>
      <c r="R390" s="22" t="str">
        <f t="shared" si="121"/>
        <v>AU000000SDF8</v>
      </c>
      <c r="S390" s="22" t="str">
        <f t="shared" si="122"/>
        <v>Steadfast Group Ltd</v>
      </c>
      <c r="T390" s="22" t="str">
        <f t="shared" si="123"/>
        <v>Australien</v>
      </c>
      <c r="U390" s="27" t="e">
        <f t="shared" si="124"/>
        <v>#REF!</v>
      </c>
      <c r="V390" s="30" t="e">
        <f t="shared" si="125"/>
        <v>#REF!</v>
      </c>
      <c r="W390" s="30" t="e">
        <f t="shared" si="126"/>
        <v>#REF!</v>
      </c>
      <c r="X390" s="30" t="e">
        <f t="shared" si="127"/>
        <v>#REF!</v>
      </c>
      <c r="Y390" s="31"/>
      <c r="Z390" s="31" t="e">
        <f t="shared" si="128"/>
        <v>#REF!</v>
      </c>
      <c r="AA390" s="31" t="e">
        <f t="shared" si="129"/>
        <v>#REF!</v>
      </c>
      <c r="AB390" s="31" t="e">
        <f t="shared" si="130"/>
        <v>#REF!</v>
      </c>
      <c r="AC390" s="31" t="e">
        <f t="shared" si="131"/>
        <v>#REF!</v>
      </c>
    </row>
    <row r="391" spans="1:29" s="16" customFormat="1">
      <c r="A391" s="22" t="str">
        <f t="shared" si="132"/>
        <v/>
      </c>
      <c r="B391" s="22"/>
      <c r="C391" s="22" t="s">
        <v>283</v>
      </c>
      <c r="D391" s="22" t="s">
        <v>323</v>
      </c>
      <c r="E391" s="22" t="s">
        <v>4</v>
      </c>
      <c r="F391" s="40">
        <v>96604</v>
      </c>
      <c r="G391" s="41">
        <v>0.06</v>
      </c>
      <c r="H391" s="41">
        <v>0.06</v>
      </c>
      <c r="I391" s="41">
        <v>76.991320650000006</v>
      </c>
      <c r="J391" s="27" t="e">
        <f>SUMIF(#REF!,C:C,#REF!)</f>
        <v>#REF!</v>
      </c>
      <c r="K391" s="30" t="e">
        <f>SUMIF(#REF!,C:C,#REF!)</f>
        <v>#REF!</v>
      </c>
      <c r="L391" s="30" t="e">
        <f>SUMIF(#REF!,C:C,#REF!)</f>
        <v>#REF!</v>
      </c>
      <c r="M391" s="29" t="e">
        <f>SUMIF(#REF!,C:C,#REF!)</f>
        <v>#REF!</v>
      </c>
      <c r="N391" s="29"/>
      <c r="O391" s="29"/>
      <c r="P391" s="29"/>
      <c r="Q391" s="29"/>
      <c r="R391" s="22" t="str">
        <f t="shared" si="121"/>
        <v>US8581191009</v>
      </c>
      <c r="S391" s="22" t="str">
        <f t="shared" si="122"/>
        <v>Steel Dynamics Inc</v>
      </c>
      <c r="T391" s="22" t="str">
        <f t="shared" si="123"/>
        <v>USA</v>
      </c>
      <c r="U391" s="27" t="e">
        <f t="shared" si="124"/>
        <v>#REF!</v>
      </c>
      <c r="V391" s="30" t="e">
        <f t="shared" si="125"/>
        <v>#REF!</v>
      </c>
      <c r="W391" s="30" t="e">
        <f t="shared" si="126"/>
        <v>#REF!</v>
      </c>
      <c r="X391" s="30" t="e">
        <f t="shared" si="127"/>
        <v>#REF!</v>
      </c>
      <c r="Y391" s="31"/>
      <c r="Z391" s="31" t="e">
        <f t="shared" si="128"/>
        <v>#REF!</v>
      </c>
      <c r="AA391" s="31" t="e">
        <f t="shared" si="129"/>
        <v>#REF!</v>
      </c>
      <c r="AB391" s="31" t="e">
        <f t="shared" si="130"/>
        <v>#REF!</v>
      </c>
      <c r="AC391" s="31" t="e">
        <f t="shared" si="131"/>
        <v>#REF!</v>
      </c>
    </row>
    <row r="392" spans="1:29" s="16" customFormat="1">
      <c r="A392" s="22" t="str">
        <f t="shared" si="132"/>
        <v/>
      </c>
      <c r="B392" s="22"/>
      <c r="C392" s="22" t="s">
        <v>511</v>
      </c>
      <c r="D392" s="22" t="s">
        <v>564</v>
      </c>
      <c r="E392" s="22" t="s">
        <v>7</v>
      </c>
      <c r="F392" s="40">
        <v>456113</v>
      </c>
      <c r="G392" s="41">
        <v>0.01</v>
      </c>
      <c r="H392" s="41">
        <v>0.01</v>
      </c>
      <c r="I392" s="41">
        <v>71.912478019999995</v>
      </c>
      <c r="J392" s="27" t="e">
        <f>SUMIF(#REF!,C:C,#REF!)</f>
        <v>#REF!</v>
      </c>
      <c r="K392" s="30" t="e">
        <f>SUMIF(#REF!,C:C,#REF!)</f>
        <v>#REF!</v>
      </c>
      <c r="L392" s="30" t="e">
        <f>SUMIF(#REF!,C:C,#REF!)</f>
        <v>#REF!</v>
      </c>
      <c r="M392" s="29" t="e">
        <f>SUMIF(#REF!,C:C,#REF!)</f>
        <v>#REF!</v>
      </c>
      <c r="N392" s="29"/>
      <c r="O392" s="29"/>
      <c r="P392" s="29"/>
      <c r="Q392" s="29"/>
      <c r="R392" s="22" t="str">
        <f t="shared" si="121"/>
        <v>NL00150001Q9</v>
      </c>
      <c r="S392" s="22" t="str">
        <f t="shared" si="122"/>
        <v>Stellantis NV</v>
      </c>
      <c r="T392" s="22" t="str">
        <f t="shared" si="123"/>
        <v>Holland</v>
      </c>
      <c r="U392" s="27" t="e">
        <f t="shared" si="124"/>
        <v>#REF!</v>
      </c>
      <c r="V392" s="30" t="e">
        <f t="shared" si="125"/>
        <v>#REF!</v>
      </c>
      <c r="W392" s="30" t="e">
        <f t="shared" si="126"/>
        <v>#REF!</v>
      </c>
      <c r="X392" s="30" t="e">
        <f t="shared" si="127"/>
        <v>#REF!</v>
      </c>
      <c r="Y392" s="31"/>
      <c r="Z392" s="31" t="e">
        <f t="shared" si="128"/>
        <v>#REF!</v>
      </c>
      <c r="AA392" s="31" t="e">
        <f t="shared" si="129"/>
        <v>#REF!</v>
      </c>
      <c r="AB392" s="31" t="e">
        <f t="shared" si="130"/>
        <v>#REF!</v>
      </c>
      <c r="AC392" s="31" t="e">
        <f t="shared" si="131"/>
        <v>#REF!</v>
      </c>
    </row>
    <row r="393" spans="1:29" s="16" customFormat="1">
      <c r="A393" s="22" t="str">
        <f t="shared" si="132"/>
        <v/>
      </c>
      <c r="B393" s="22"/>
      <c r="C393" s="22" t="s">
        <v>955</v>
      </c>
      <c r="D393" s="22" t="s">
        <v>755</v>
      </c>
      <c r="E393" s="22" t="s">
        <v>8</v>
      </c>
      <c r="F393" s="40">
        <v>212853</v>
      </c>
      <c r="G393" s="41">
        <v>0.02</v>
      </c>
      <c r="H393" s="41">
        <v>0.02</v>
      </c>
      <c r="I393" s="41">
        <v>71.791297159999999</v>
      </c>
      <c r="J393" s="27" t="e">
        <f>SUMIF(#REF!,C:C,#REF!)</f>
        <v>#REF!</v>
      </c>
      <c r="K393" s="30" t="e">
        <f>SUMIF(#REF!,C:C,#REF!)</f>
        <v>#REF!</v>
      </c>
      <c r="L393" s="30" t="e">
        <f>SUMIF(#REF!,C:C,#REF!)</f>
        <v>#REF!</v>
      </c>
      <c r="M393" s="29" t="e">
        <f>SUMIF(#REF!,C:C,#REF!)</f>
        <v>#REF!</v>
      </c>
      <c r="N393" s="29"/>
      <c r="O393" s="29"/>
      <c r="P393" s="29"/>
      <c r="Q393" s="29"/>
      <c r="R393" s="22" t="str">
        <f t="shared" si="121"/>
        <v>NL0000226223</v>
      </c>
      <c r="S393" s="22" t="str">
        <f t="shared" si="122"/>
        <v>STMicroelectronics NV</v>
      </c>
      <c r="T393" s="22" t="str">
        <f t="shared" si="123"/>
        <v>Frankrig</v>
      </c>
      <c r="U393" s="27" t="e">
        <f t="shared" si="124"/>
        <v>#REF!</v>
      </c>
      <c r="V393" s="30" t="e">
        <f t="shared" si="125"/>
        <v>#REF!</v>
      </c>
      <c r="W393" s="30" t="e">
        <f t="shared" si="126"/>
        <v>#REF!</v>
      </c>
      <c r="X393" s="30" t="e">
        <f t="shared" si="127"/>
        <v>#REF!</v>
      </c>
      <c r="Y393" s="31"/>
      <c r="Z393" s="31" t="e">
        <f t="shared" si="128"/>
        <v>#REF!</v>
      </c>
      <c r="AA393" s="31" t="e">
        <f t="shared" si="129"/>
        <v>#REF!</v>
      </c>
      <c r="AB393" s="31" t="e">
        <f t="shared" si="130"/>
        <v>#REF!</v>
      </c>
      <c r="AC393" s="31" t="e">
        <f t="shared" si="131"/>
        <v>#REF!</v>
      </c>
    </row>
    <row r="394" spans="1:29" s="16" customFormat="1">
      <c r="A394" s="22"/>
      <c r="B394" s="22"/>
      <c r="C394" s="22" t="s">
        <v>341</v>
      </c>
      <c r="D394" s="22" t="s">
        <v>342</v>
      </c>
      <c r="E394" s="22" t="s">
        <v>4</v>
      </c>
      <c r="F394" s="40">
        <v>39060</v>
      </c>
      <c r="G394" s="41">
        <v>0.01</v>
      </c>
      <c r="H394" s="41">
        <v>0.01</v>
      </c>
      <c r="I394" s="41">
        <v>78.934674340000001</v>
      </c>
      <c r="J394" s="27" t="e">
        <f>SUMIF(#REF!,C:C,#REF!)</f>
        <v>#REF!</v>
      </c>
      <c r="K394" s="30" t="e">
        <f>SUMIF(#REF!,C:C,#REF!)</f>
        <v>#REF!</v>
      </c>
      <c r="L394" s="30" t="e">
        <f>SUMIF(#REF!,C:C,#REF!)</f>
        <v>#REF!</v>
      </c>
      <c r="M394" s="29" t="e">
        <f>SUMIF(#REF!,C:C,#REF!)</f>
        <v>#REF!</v>
      </c>
      <c r="N394" s="29"/>
      <c r="O394" s="29"/>
      <c r="P394" s="29"/>
      <c r="Q394" s="29"/>
      <c r="R394" s="22" t="str">
        <f t="shared" si="121"/>
        <v>US8636671013</v>
      </c>
      <c r="S394" s="22" t="str">
        <f t="shared" si="122"/>
        <v>Stryker Corp</v>
      </c>
      <c r="T394" s="22" t="str">
        <f t="shared" si="123"/>
        <v>USA</v>
      </c>
      <c r="U394" s="27" t="e">
        <f t="shared" si="124"/>
        <v>#REF!</v>
      </c>
      <c r="V394" s="30" t="e">
        <f t="shared" si="125"/>
        <v>#REF!</v>
      </c>
      <c r="W394" s="30" t="e">
        <f t="shared" si="126"/>
        <v>#REF!</v>
      </c>
      <c r="X394" s="30" t="e">
        <f t="shared" si="127"/>
        <v>#REF!</v>
      </c>
      <c r="Y394" s="31"/>
      <c r="Z394" s="31" t="e">
        <f t="shared" si="128"/>
        <v>#REF!</v>
      </c>
      <c r="AA394" s="31" t="e">
        <f t="shared" si="129"/>
        <v>#REF!</v>
      </c>
      <c r="AB394" s="31" t="e">
        <f t="shared" si="130"/>
        <v>#REF!</v>
      </c>
      <c r="AC394" s="31" t="e">
        <f t="shared" si="131"/>
        <v>#REF!</v>
      </c>
    </row>
    <row r="395" spans="1:29" s="16" customFormat="1">
      <c r="A395" s="22" t="str">
        <f t="shared" si="132"/>
        <v/>
      </c>
      <c r="B395" s="22"/>
      <c r="C395" s="22" t="s">
        <v>956</v>
      </c>
      <c r="D395" s="22" t="s">
        <v>756</v>
      </c>
      <c r="E395" s="22" t="s">
        <v>16</v>
      </c>
      <c r="F395" s="40">
        <v>435700</v>
      </c>
      <c r="G395" s="41">
        <v>0.06</v>
      </c>
      <c r="H395" s="41">
        <v>0.06</v>
      </c>
      <c r="I395" s="41">
        <v>53.932715809999998</v>
      </c>
      <c r="J395" s="27" t="e">
        <f>SUMIF(#REF!,C:C,#REF!)</f>
        <v>#REF!</v>
      </c>
      <c r="K395" s="30" t="e">
        <f>SUMIF(#REF!,C:C,#REF!)</f>
        <v>#REF!</v>
      </c>
      <c r="L395" s="30" t="e">
        <f>SUMIF(#REF!,C:C,#REF!)</f>
        <v>#REF!</v>
      </c>
      <c r="M395" s="29" t="e">
        <f>SUMIF(#REF!,C:C,#REF!)</f>
        <v>#REF!</v>
      </c>
      <c r="N395" s="29"/>
      <c r="O395" s="29"/>
      <c r="P395" s="29"/>
      <c r="Q395" s="29"/>
      <c r="R395" s="22" t="str">
        <f t="shared" si="121"/>
        <v>JP3814800003</v>
      </c>
      <c r="S395" s="22" t="str">
        <f t="shared" si="122"/>
        <v>Subaru Corp</v>
      </c>
      <c r="T395" s="22" t="str">
        <f t="shared" si="123"/>
        <v>Japan</v>
      </c>
      <c r="U395" s="27" t="e">
        <f t="shared" si="124"/>
        <v>#REF!</v>
      </c>
      <c r="V395" s="30" t="e">
        <f t="shared" si="125"/>
        <v>#REF!</v>
      </c>
      <c r="W395" s="30" t="e">
        <f t="shared" si="126"/>
        <v>#REF!</v>
      </c>
      <c r="X395" s="30" t="e">
        <f t="shared" si="127"/>
        <v>#REF!</v>
      </c>
      <c r="Y395" s="31"/>
      <c r="Z395" s="31" t="e">
        <f t="shared" si="128"/>
        <v>#REF!</v>
      </c>
      <c r="AA395" s="31" t="e">
        <f t="shared" si="129"/>
        <v>#REF!</v>
      </c>
      <c r="AB395" s="31" t="e">
        <f t="shared" si="130"/>
        <v>#REF!</v>
      </c>
      <c r="AC395" s="31" t="e">
        <f t="shared" si="131"/>
        <v>#REF!</v>
      </c>
    </row>
    <row r="396" spans="1:29" s="16" customFormat="1">
      <c r="A396" s="22" t="str">
        <f t="shared" si="132"/>
        <v/>
      </c>
      <c r="B396" s="22"/>
      <c r="C396" s="22" t="s">
        <v>957</v>
      </c>
      <c r="D396" s="22" t="s">
        <v>757</v>
      </c>
      <c r="E396" s="22" t="s">
        <v>16</v>
      </c>
      <c r="F396" s="40">
        <v>538300</v>
      </c>
      <c r="G396" s="41">
        <v>0.15</v>
      </c>
      <c r="H396" s="41">
        <v>0.15</v>
      </c>
      <c r="I396" s="41">
        <v>54.483911499999998</v>
      </c>
      <c r="J396" s="27" t="e">
        <f>SUMIF(#REF!,C:C,#REF!)</f>
        <v>#REF!</v>
      </c>
      <c r="K396" s="30" t="e">
        <f>SUMIF(#REF!,C:C,#REF!)</f>
        <v>#REF!</v>
      </c>
      <c r="L396" s="30" t="e">
        <f>SUMIF(#REF!,C:C,#REF!)</f>
        <v>#REF!</v>
      </c>
      <c r="M396" s="29" t="e">
        <f>SUMIF(#REF!,C:C,#REF!)</f>
        <v>#REF!</v>
      </c>
      <c r="N396" s="29"/>
      <c r="O396" s="29"/>
      <c r="P396" s="29"/>
      <c r="Q396" s="29"/>
      <c r="R396" s="22" t="str">
        <f t="shared" si="121"/>
        <v>JP3322930003</v>
      </c>
      <c r="S396" s="22" t="str">
        <f t="shared" si="122"/>
        <v>SUMCO Corp</v>
      </c>
      <c r="T396" s="22" t="str">
        <f t="shared" si="123"/>
        <v>Japan</v>
      </c>
      <c r="U396" s="27" t="e">
        <f t="shared" si="124"/>
        <v>#REF!</v>
      </c>
      <c r="V396" s="30" t="e">
        <f t="shared" si="125"/>
        <v>#REF!</v>
      </c>
      <c r="W396" s="30" t="e">
        <f t="shared" si="126"/>
        <v>#REF!</v>
      </c>
      <c r="X396" s="30" t="e">
        <f t="shared" si="127"/>
        <v>#REF!</v>
      </c>
      <c r="Y396" s="31"/>
      <c r="Z396" s="31" t="e">
        <f t="shared" si="128"/>
        <v>#REF!</v>
      </c>
      <c r="AA396" s="31" t="e">
        <f t="shared" si="129"/>
        <v>#REF!</v>
      </c>
      <c r="AB396" s="31" t="e">
        <f t="shared" si="130"/>
        <v>#REF!</v>
      </c>
      <c r="AC396" s="31" t="e">
        <f t="shared" si="131"/>
        <v>#REF!</v>
      </c>
    </row>
    <row r="397" spans="1:29" s="16" customFormat="1">
      <c r="A397" s="22" t="str">
        <f t="shared" si="132"/>
        <v/>
      </c>
      <c r="B397" s="22"/>
      <c r="C397" s="22" t="s">
        <v>284</v>
      </c>
      <c r="D397" s="22" t="s">
        <v>324</v>
      </c>
      <c r="E397" s="22" t="s">
        <v>16</v>
      </c>
      <c r="F397" s="40">
        <v>363500</v>
      </c>
      <c r="G397" s="41">
        <v>0.03</v>
      </c>
      <c r="H397" s="41">
        <v>0.03</v>
      </c>
      <c r="I397" s="41">
        <v>53.521337240000001</v>
      </c>
      <c r="J397" s="27" t="e">
        <f>SUMIF(#REF!,C:C,#REF!)</f>
        <v>#REF!</v>
      </c>
      <c r="K397" s="30" t="e">
        <f>SUMIF(#REF!,C:C,#REF!)</f>
        <v>#REF!</v>
      </c>
      <c r="L397" s="30" t="e">
        <f>SUMIF(#REF!,C:C,#REF!)</f>
        <v>#REF!</v>
      </c>
      <c r="M397" s="29" t="e">
        <f>SUMIF(#REF!,C:C,#REF!)</f>
        <v>#REF!</v>
      </c>
      <c r="N397" s="29"/>
      <c r="O397" s="29"/>
      <c r="P397" s="29"/>
      <c r="Q397" s="29"/>
      <c r="R397" s="22" t="str">
        <f t="shared" si="121"/>
        <v>JP3404600003</v>
      </c>
      <c r="S397" s="22" t="str">
        <f t="shared" si="122"/>
        <v>Sumitomo Corp</v>
      </c>
      <c r="T397" s="22" t="str">
        <f t="shared" si="123"/>
        <v>Japan</v>
      </c>
      <c r="U397" s="27" t="e">
        <f t="shared" si="124"/>
        <v>#REF!</v>
      </c>
      <c r="V397" s="30" t="e">
        <f t="shared" si="125"/>
        <v>#REF!</v>
      </c>
      <c r="W397" s="30" t="e">
        <f t="shared" si="126"/>
        <v>#REF!</v>
      </c>
      <c r="X397" s="30" t="e">
        <f t="shared" si="127"/>
        <v>#REF!</v>
      </c>
      <c r="Y397" s="31"/>
      <c r="Z397" s="31" t="e">
        <f t="shared" si="128"/>
        <v>#REF!</v>
      </c>
      <c r="AA397" s="31" t="e">
        <f t="shared" si="129"/>
        <v>#REF!</v>
      </c>
      <c r="AB397" s="31" t="e">
        <f t="shared" si="130"/>
        <v>#REF!</v>
      </c>
      <c r="AC397" s="31" t="e">
        <f t="shared" si="131"/>
        <v>#REF!</v>
      </c>
    </row>
    <row r="398" spans="1:29" s="16" customFormat="1">
      <c r="A398" s="22" t="str">
        <f t="shared" si="132"/>
        <v/>
      </c>
      <c r="C398" s="22" t="s">
        <v>144</v>
      </c>
      <c r="D398" s="22" t="s">
        <v>67</v>
      </c>
      <c r="E398" s="22" t="s">
        <v>16</v>
      </c>
      <c r="F398" s="40">
        <v>154900</v>
      </c>
      <c r="G398" s="41">
        <v>0.01</v>
      </c>
      <c r="H398" s="41">
        <v>0.01</v>
      </c>
      <c r="I398" s="41">
        <v>51.012436299999997</v>
      </c>
      <c r="J398" s="27" t="e">
        <f>SUMIF(#REF!,C:C,#REF!)</f>
        <v>#REF!</v>
      </c>
      <c r="K398" s="30" t="e">
        <f>SUMIF(#REF!,C:C,#REF!)</f>
        <v>#REF!</v>
      </c>
      <c r="L398" s="30" t="e">
        <f>SUMIF(#REF!,C:C,#REF!)</f>
        <v>#REF!</v>
      </c>
      <c r="M398" s="29" t="e">
        <f>SUMIF(#REF!,C:C,#REF!)</f>
        <v>#REF!</v>
      </c>
      <c r="N398" s="29"/>
      <c r="O398" s="29"/>
      <c r="P398" s="29"/>
      <c r="Q398" s="29"/>
      <c r="R398" s="22" t="str">
        <f t="shared" si="121"/>
        <v>JP3890350006</v>
      </c>
      <c r="S398" s="22" t="str">
        <f t="shared" si="122"/>
        <v>Sumitomo Mitsui Financial Group Inc</v>
      </c>
      <c r="T398" s="22" t="str">
        <f t="shared" si="123"/>
        <v>Japan</v>
      </c>
      <c r="U398" s="27" t="e">
        <f t="shared" si="124"/>
        <v>#REF!</v>
      </c>
      <c r="V398" s="30" t="e">
        <f t="shared" si="125"/>
        <v>#REF!</v>
      </c>
      <c r="W398" s="30" t="e">
        <f t="shared" si="126"/>
        <v>#REF!</v>
      </c>
      <c r="X398" s="30" t="e">
        <f t="shared" si="127"/>
        <v>#REF!</v>
      </c>
      <c r="Y398" s="31"/>
      <c r="Z398" s="31" t="e">
        <f t="shared" si="128"/>
        <v>#REF!</v>
      </c>
      <c r="AA398" s="31" t="e">
        <f t="shared" si="129"/>
        <v>#REF!</v>
      </c>
      <c r="AB398" s="31" t="e">
        <f t="shared" si="130"/>
        <v>#REF!</v>
      </c>
      <c r="AC398" s="31" t="e">
        <f t="shared" si="131"/>
        <v>#REF!</v>
      </c>
    </row>
    <row r="399" spans="1:29" s="16" customFormat="1">
      <c r="A399" s="22" t="str">
        <f t="shared" si="132"/>
        <v/>
      </c>
      <c r="C399" s="22" t="s">
        <v>145</v>
      </c>
      <c r="D399" s="22" t="s">
        <v>68</v>
      </c>
      <c r="E399" s="22" t="s">
        <v>16</v>
      </c>
      <c r="F399" s="40">
        <v>417600</v>
      </c>
      <c r="G399" s="41">
        <v>0.11</v>
      </c>
      <c r="H399" s="41">
        <v>0.11</v>
      </c>
      <c r="I399" s="41">
        <v>54.090935399999999</v>
      </c>
      <c r="J399" s="27" t="e">
        <f>SUMIF(#REF!,C:C,#REF!)</f>
        <v>#REF!</v>
      </c>
      <c r="K399" s="30" t="e">
        <f>SUMIF(#REF!,C:C,#REF!)</f>
        <v>#REF!</v>
      </c>
      <c r="L399" s="30" t="e">
        <f>SUMIF(#REF!,C:C,#REF!)</f>
        <v>#REF!</v>
      </c>
      <c r="M399" s="29" t="e">
        <f>SUMIF(#REF!,C:C,#REF!)</f>
        <v>#REF!</v>
      </c>
      <c r="N399" s="29"/>
      <c r="O399" s="29"/>
      <c r="P399" s="29"/>
      <c r="Q399" s="29"/>
      <c r="R399" s="22" t="str">
        <f t="shared" si="121"/>
        <v>JP3892100003</v>
      </c>
      <c r="S399" s="22" t="str">
        <f t="shared" si="122"/>
        <v>Sumitomo Mitsui Trust Holdings Inc</v>
      </c>
      <c r="T399" s="22" t="str">
        <f t="shared" si="123"/>
        <v>Japan</v>
      </c>
      <c r="U399" s="27" t="e">
        <f t="shared" si="124"/>
        <v>#REF!</v>
      </c>
      <c r="V399" s="30" t="e">
        <f t="shared" si="125"/>
        <v>#REF!</v>
      </c>
      <c r="W399" s="30" t="e">
        <f t="shared" si="126"/>
        <v>#REF!</v>
      </c>
      <c r="X399" s="30" t="e">
        <f t="shared" si="127"/>
        <v>#REF!</v>
      </c>
      <c r="Y399" s="31"/>
      <c r="Z399" s="31" t="e">
        <f t="shared" si="128"/>
        <v>#REF!</v>
      </c>
      <c r="AA399" s="31" t="e">
        <f t="shared" si="129"/>
        <v>#REF!</v>
      </c>
      <c r="AB399" s="31" t="e">
        <f t="shared" si="130"/>
        <v>#REF!</v>
      </c>
      <c r="AC399" s="31" t="e">
        <f t="shared" si="131"/>
        <v>#REF!</v>
      </c>
    </row>
    <row r="400" spans="1:29" s="16" customFormat="1">
      <c r="A400" s="22" t="str">
        <f t="shared" si="132"/>
        <v/>
      </c>
      <c r="B400" s="22"/>
      <c r="C400" s="22" t="s">
        <v>958</v>
      </c>
      <c r="D400" s="22" t="s">
        <v>758</v>
      </c>
      <c r="E400" s="22" t="s">
        <v>18</v>
      </c>
      <c r="F400" s="40">
        <v>227040</v>
      </c>
      <c r="G400" s="41">
        <v>0.04</v>
      </c>
      <c r="H400" s="41">
        <v>0.04</v>
      </c>
      <c r="I400" s="41">
        <v>79.848476180000006</v>
      </c>
      <c r="J400" s="27" t="e">
        <f>SUMIF(#REF!,C:C,#REF!)</f>
        <v>#REF!</v>
      </c>
      <c r="K400" s="30" t="e">
        <f>SUMIF(#REF!,C:C,#REF!)</f>
        <v>#REF!</v>
      </c>
      <c r="L400" s="30" t="e">
        <f>SUMIF(#REF!,C:C,#REF!)</f>
        <v>#REF!</v>
      </c>
      <c r="M400" s="29" t="e">
        <f>SUMIF(#REF!,C:C,#REF!)</f>
        <v>#REF!</v>
      </c>
      <c r="N400" s="29"/>
      <c r="O400" s="29"/>
      <c r="P400" s="29"/>
      <c r="Q400" s="29"/>
      <c r="R400" s="22" t="str">
        <f t="shared" si="121"/>
        <v>CA8667961053</v>
      </c>
      <c r="S400" s="22" t="str">
        <f t="shared" si="122"/>
        <v>Sun Life Financial Inc</v>
      </c>
      <c r="T400" s="22" t="str">
        <f t="shared" si="123"/>
        <v>Canada</v>
      </c>
      <c r="U400" s="27" t="e">
        <f t="shared" si="124"/>
        <v>#REF!</v>
      </c>
      <c r="V400" s="30" t="e">
        <f t="shared" si="125"/>
        <v>#REF!</v>
      </c>
      <c r="W400" s="30" t="e">
        <f t="shared" si="126"/>
        <v>#REF!</v>
      </c>
      <c r="X400" s="30" t="e">
        <f t="shared" si="127"/>
        <v>#REF!</v>
      </c>
      <c r="Y400" s="31"/>
      <c r="Z400" s="31" t="e">
        <f t="shared" si="128"/>
        <v>#REF!</v>
      </c>
      <c r="AA400" s="31" t="e">
        <f t="shared" si="129"/>
        <v>#REF!</v>
      </c>
      <c r="AB400" s="31" t="e">
        <f t="shared" si="130"/>
        <v>#REF!</v>
      </c>
      <c r="AC400" s="31" t="e">
        <f t="shared" si="131"/>
        <v>#REF!</v>
      </c>
    </row>
    <row r="401" spans="1:29" s="16" customFormat="1">
      <c r="A401" s="22" t="str">
        <f t="shared" si="132"/>
        <v/>
      </c>
      <c r="B401" s="22"/>
      <c r="C401" s="22" t="s">
        <v>959</v>
      </c>
      <c r="D401" s="22" t="s">
        <v>759</v>
      </c>
      <c r="E401" s="22" t="s">
        <v>17</v>
      </c>
      <c r="F401" s="40">
        <v>1345718</v>
      </c>
      <c r="G401" s="41">
        <v>0.11</v>
      </c>
      <c r="H401" s="41">
        <v>0.11</v>
      </c>
      <c r="I401" s="41">
        <v>85.823311930000003</v>
      </c>
      <c r="J401" s="27" t="e">
        <f>SUMIF(#REF!,C:C,#REF!)</f>
        <v>#REF!</v>
      </c>
      <c r="K401" s="30" t="e">
        <f>SUMIF(#REF!,C:C,#REF!)</f>
        <v>#REF!</v>
      </c>
      <c r="L401" s="30" t="e">
        <f>SUMIF(#REF!,C:C,#REF!)</f>
        <v>#REF!</v>
      </c>
      <c r="M401" s="29" t="e">
        <f>SUMIF(#REF!,C:C,#REF!)</f>
        <v>#REF!</v>
      </c>
      <c r="N401" s="29"/>
      <c r="O401" s="29"/>
      <c r="P401" s="29"/>
      <c r="Q401" s="29"/>
      <c r="R401" s="22" t="str">
        <f t="shared" si="121"/>
        <v>AU000000SUN6</v>
      </c>
      <c r="S401" s="22" t="str">
        <f t="shared" si="122"/>
        <v>Suncorp Group Ltd</v>
      </c>
      <c r="T401" s="22" t="str">
        <f t="shared" si="123"/>
        <v>Australien</v>
      </c>
      <c r="U401" s="27" t="e">
        <f t="shared" si="124"/>
        <v>#REF!</v>
      </c>
      <c r="V401" s="30" t="e">
        <f t="shared" si="125"/>
        <v>#REF!</v>
      </c>
      <c r="W401" s="30" t="e">
        <f t="shared" si="126"/>
        <v>#REF!</v>
      </c>
      <c r="X401" s="30" t="e">
        <f t="shared" si="127"/>
        <v>#REF!</v>
      </c>
      <c r="Y401" s="31"/>
      <c r="Z401" s="31" t="e">
        <f t="shared" ref="Z401:Z463" si="133">U401-N401-J401-F401</f>
        <v>#REF!</v>
      </c>
      <c r="AA401" s="31" t="e">
        <f t="shared" si="129"/>
        <v>#REF!</v>
      </c>
      <c r="AB401" s="31" t="e">
        <f t="shared" si="130"/>
        <v>#REF!</v>
      </c>
      <c r="AC401" s="31" t="e">
        <f t="shared" si="131"/>
        <v>#REF!</v>
      </c>
    </row>
    <row r="402" spans="1:29" s="16" customFormat="1">
      <c r="A402" s="22" t="str">
        <f t="shared" si="132"/>
        <v/>
      </c>
      <c r="B402" s="22"/>
      <c r="C402" s="22" t="s">
        <v>960</v>
      </c>
      <c r="D402" s="22" t="s">
        <v>760</v>
      </c>
      <c r="E402" s="22" t="s">
        <v>16</v>
      </c>
      <c r="F402" s="40">
        <v>258000</v>
      </c>
      <c r="G402" s="41">
        <v>0.22</v>
      </c>
      <c r="H402" s="41">
        <v>0.22</v>
      </c>
      <c r="I402" s="41">
        <v>55.968776949999999</v>
      </c>
      <c r="J402" s="27" t="e">
        <f>SUMIF(#REF!,C:C,#REF!)</f>
        <v>#REF!</v>
      </c>
      <c r="K402" s="30" t="e">
        <f>SUMIF(#REF!,C:C,#REF!)</f>
        <v>#REF!</v>
      </c>
      <c r="L402" s="30" t="e">
        <f>SUMIF(#REF!,C:C,#REF!)</f>
        <v>#REF!</v>
      </c>
      <c r="M402" s="29" t="e">
        <f>SUMIF(#REF!,C:C,#REF!)</f>
        <v>#REF!</v>
      </c>
      <c r="N402" s="29"/>
      <c r="O402" s="29"/>
      <c r="P402" s="29"/>
      <c r="Q402" s="29"/>
      <c r="R402" s="22" t="str">
        <f t="shared" si="121"/>
        <v>JP3336600006</v>
      </c>
      <c r="S402" s="22" t="str">
        <f t="shared" si="122"/>
        <v>Sundrug Co Ltd</v>
      </c>
      <c r="T402" s="22" t="str">
        <f t="shared" si="123"/>
        <v>Japan</v>
      </c>
      <c r="U402" s="27" t="e">
        <f t="shared" si="124"/>
        <v>#REF!</v>
      </c>
      <c r="V402" s="30" t="e">
        <f t="shared" si="125"/>
        <v>#REF!</v>
      </c>
      <c r="W402" s="30" t="e">
        <f t="shared" si="126"/>
        <v>#REF!</v>
      </c>
      <c r="X402" s="30" t="e">
        <f t="shared" si="127"/>
        <v>#REF!</v>
      </c>
      <c r="Y402" s="31"/>
      <c r="Z402" s="31" t="e">
        <f t="shared" si="133"/>
        <v>#REF!</v>
      </c>
      <c r="AA402" s="31" t="e">
        <f t="shared" si="129"/>
        <v>#REF!</v>
      </c>
      <c r="AB402" s="31" t="e">
        <f t="shared" si="130"/>
        <v>#REF!</v>
      </c>
      <c r="AC402" s="31" t="e">
        <f t="shared" si="131"/>
        <v>#REF!</v>
      </c>
    </row>
    <row r="403" spans="1:29" s="16" customFormat="1">
      <c r="A403" s="22"/>
      <c r="B403" s="22"/>
      <c r="C403" s="22" t="s">
        <v>185</v>
      </c>
      <c r="D403" s="22" t="s">
        <v>214</v>
      </c>
      <c r="E403" s="22" t="s">
        <v>13</v>
      </c>
      <c r="F403" s="40">
        <v>545637</v>
      </c>
      <c r="G403" s="41">
        <v>0.05</v>
      </c>
      <c r="H403" s="41">
        <v>0.05</v>
      </c>
      <c r="I403" s="41">
        <v>74.279608769999996</v>
      </c>
      <c r="J403" s="27" t="e">
        <f>SUMIF(#REF!,C:C,#REF!)</f>
        <v>#REF!</v>
      </c>
      <c r="K403" s="30" t="e">
        <f>SUMIF(#REF!,C:C,#REF!)</f>
        <v>#REF!</v>
      </c>
      <c r="L403" s="30" t="e">
        <f>SUMIF(#REF!,C:C,#REF!)</f>
        <v>#REF!</v>
      </c>
      <c r="M403" s="29" t="e">
        <f>SUMIF(#REF!,C:C,#REF!)</f>
        <v>#REF!</v>
      </c>
      <c r="N403" s="29"/>
      <c r="O403" s="29"/>
      <c r="P403" s="29"/>
      <c r="Q403" s="29"/>
      <c r="R403" s="22" t="str">
        <f t="shared" si="121"/>
        <v>SE0000242455</v>
      </c>
      <c r="S403" s="22" t="str">
        <f t="shared" si="122"/>
        <v>Swedbank AB</v>
      </c>
      <c r="T403" s="22" t="str">
        <f t="shared" si="123"/>
        <v>Sverige</v>
      </c>
      <c r="U403" s="27" t="e">
        <f t="shared" si="124"/>
        <v>#REF!</v>
      </c>
      <c r="V403" s="30" t="e">
        <f t="shared" si="125"/>
        <v>#REF!</v>
      </c>
      <c r="W403" s="30" t="e">
        <f t="shared" si="126"/>
        <v>#REF!</v>
      </c>
      <c r="X403" s="30" t="e">
        <f t="shared" si="127"/>
        <v>#REF!</v>
      </c>
      <c r="Y403" s="31"/>
      <c r="Z403" s="31" t="e">
        <f t="shared" si="133"/>
        <v>#REF!</v>
      </c>
      <c r="AA403" s="31" t="e">
        <f t="shared" si="129"/>
        <v>#REF!</v>
      </c>
      <c r="AB403" s="31" t="e">
        <f t="shared" si="130"/>
        <v>#REF!</v>
      </c>
      <c r="AC403" s="31" t="e">
        <f t="shared" si="131"/>
        <v>#REF!</v>
      </c>
    </row>
    <row r="404" spans="1:29" s="16" customFormat="1">
      <c r="A404" s="22" t="str">
        <f t="shared" si="132"/>
        <v/>
      </c>
      <c r="B404" s="22"/>
      <c r="C404" s="22" t="s">
        <v>961</v>
      </c>
      <c r="D404" s="22" t="s">
        <v>761</v>
      </c>
      <c r="E404" s="22" t="s">
        <v>5</v>
      </c>
      <c r="F404" s="40">
        <v>102018</v>
      </c>
      <c r="G404" s="41">
        <v>0.13</v>
      </c>
      <c r="H404" s="41">
        <v>0.13</v>
      </c>
      <c r="I404" s="41">
        <v>73.497658700000002</v>
      </c>
      <c r="J404" s="27" t="e">
        <f>SUMIF(#REF!,C:C,#REF!)</f>
        <v>#REF!</v>
      </c>
      <c r="K404" s="30" t="e">
        <f>SUMIF(#REF!,C:C,#REF!)</f>
        <v>#REF!</v>
      </c>
      <c r="L404" s="30" t="e">
        <f>SUMIF(#REF!,C:C,#REF!)</f>
        <v>#REF!</v>
      </c>
      <c r="M404" s="29" t="e">
        <f>SUMIF(#REF!,C:C,#REF!)</f>
        <v>#REF!</v>
      </c>
      <c r="N404" s="29"/>
      <c r="O404" s="29"/>
      <c r="P404" s="29"/>
      <c r="Q404" s="29"/>
      <c r="R404" s="22" t="str">
        <f t="shared" si="121"/>
        <v>CH0008038389</v>
      </c>
      <c r="S404" s="22" t="str">
        <f t="shared" si="122"/>
        <v>Swiss Prime Site AG</v>
      </c>
      <c r="T404" s="22" t="str">
        <f t="shared" si="123"/>
        <v>Schweiz</v>
      </c>
      <c r="U404" s="27" t="e">
        <f t="shared" si="124"/>
        <v>#REF!</v>
      </c>
      <c r="V404" s="30" t="e">
        <f t="shared" si="125"/>
        <v>#REF!</v>
      </c>
      <c r="W404" s="30" t="e">
        <f t="shared" si="126"/>
        <v>#REF!</v>
      </c>
      <c r="X404" s="30" t="e">
        <f t="shared" si="127"/>
        <v>#REF!</v>
      </c>
      <c r="Y404" s="31"/>
      <c r="Z404" s="31" t="e">
        <f t="shared" si="133"/>
        <v>#REF!</v>
      </c>
      <c r="AA404" s="31" t="e">
        <f t="shared" si="129"/>
        <v>#REF!</v>
      </c>
      <c r="AB404" s="31" t="e">
        <f t="shared" si="130"/>
        <v>#REF!</v>
      </c>
      <c r="AC404" s="31" t="e">
        <f t="shared" si="131"/>
        <v>#REF!</v>
      </c>
    </row>
    <row r="405" spans="1:29" s="16" customFormat="1">
      <c r="A405" s="22" t="str">
        <f t="shared" si="132"/>
        <v/>
      </c>
      <c r="B405" s="22"/>
      <c r="C405" s="22" t="s">
        <v>146</v>
      </c>
      <c r="D405" s="22" t="s">
        <v>69</v>
      </c>
      <c r="E405" s="22" t="s">
        <v>5</v>
      </c>
      <c r="F405" s="40">
        <v>18019</v>
      </c>
      <c r="G405" s="41">
        <v>0.03</v>
      </c>
      <c r="H405" s="41">
        <v>0.03</v>
      </c>
      <c r="I405" s="41">
        <v>73.107144340000005</v>
      </c>
      <c r="J405" s="27" t="e">
        <f>SUMIF(#REF!,C:C,#REF!)</f>
        <v>#REF!</v>
      </c>
      <c r="K405" s="30" t="e">
        <f>SUMIF(#REF!,C:C,#REF!)</f>
        <v>#REF!</v>
      </c>
      <c r="L405" s="30" t="e">
        <f>SUMIF(#REF!,C:C,#REF!)</f>
        <v>#REF!</v>
      </c>
      <c r="M405" s="29" t="e">
        <f>SUMIF(#REF!,C:C,#REF!)</f>
        <v>#REF!</v>
      </c>
      <c r="N405" s="29"/>
      <c r="O405" s="29"/>
      <c r="P405" s="29"/>
      <c r="Q405" s="29"/>
      <c r="R405" s="22" t="str">
        <f t="shared" si="121"/>
        <v>CH0008742519</v>
      </c>
      <c r="S405" s="22" t="str">
        <f t="shared" si="122"/>
        <v>Swisscom AG</v>
      </c>
      <c r="T405" s="22" t="str">
        <f t="shared" si="123"/>
        <v>Schweiz</v>
      </c>
      <c r="U405" s="27" t="e">
        <f t="shared" si="124"/>
        <v>#REF!</v>
      </c>
      <c r="V405" s="30" t="e">
        <f t="shared" si="125"/>
        <v>#REF!</v>
      </c>
      <c r="W405" s="30" t="e">
        <f t="shared" si="126"/>
        <v>#REF!</v>
      </c>
      <c r="X405" s="30" t="e">
        <f t="shared" si="127"/>
        <v>#REF!</v>
      </c>
      <c r="Y405" s="31"/>
      <c r="Z405" s="31" t="e">
        <f t="shared" si="133"/>
        <v>#REF!</v>
      </c>
      <c r="AA405" s="31" t="e">
        <f t="shared" si="129"/>
        <v>#REF!</v>
      </c>
      <c r="AB405" s="31" t="e">
        <f t="shared" si="130"/>
        <v>#REF!</v>
      </c>
      <c r="AC405" s="31" t="e">
        <f t="shared" si="131"/>
        <v>#REF!</v>
      </c>
    </row>
    <row r="406" spans="1:29" s="16" customFormat="1">
      <c r="A406" s="22" t="str">
        <f t="shared" si="132"/>
        <v/>
      </c>
      <c r="B406" s="22"/>
      <c r="C406" s="22" t="s">
        <v>393</v>
      </c>
      <c r="D406" s="22" t="s">
        <v>453</v>
      </c>
      <c r="E406" s="22" t="s">
        <v>9</v>
      </c>
      <c r="F406" s="40">
        <v>149308</v>
      </c>
      <c r="G406" s="41">
        <v>0.06</v>
      </c>
      <c r="H406" s="41">
        <v>0.06</v>
      </c>
      <c r="I406" s="41">
        <v>71.956998459999994</v>
      </c>
      <c r="J406" s="27" t="e">
        <f>SUMIF(#REF!,C:C,#REF!)</f>
        <v>#REF!</v>
      </c>
      <c r="K406" s="30" t="e">
        <f>SUMIF(#REF!,C:C,#REF!)</f>
        <v>#REF!</v>
      </c>
      <c r="L406" s="30" t="e">
        <f>SUMIF(#REF!,C:C,#REF!)</f>
        <v>#REF!</v>
      </c>
      <c r="M406" s="29" t="e">
        <f>SUMIF(#REF!,C:C,#REF!)</f>
        <v>#REF!</v>
      </c>
      <c r="N406" s="29"/>
      <c r="O406" s="29"/>
      <c r="P406" s="29"/>
      <c r="Q406" s="29"/>
      <c r="R406" s="22" t="str">
        <f t="shared" ref="R406:R463" si="134">C406</f>
        <v>DE000TLX1005</v>
      </c>
      <c r="S406" s="22" t="str">
        <f t="shared" ref="S406:S463" si="135">D406</f>
        <v>Talanx AG</v>
      </c>
      <c r="T406" s="22" t="str">
        <f t="shared" ref="T406:T463" si="136">E406</f>
        <v>Tyskland</v>
      </c>
      <c r="U406" s="27" t="e">
        <f t="shared" ref="U406:U463" si="137">F406+J406+N406</f>
        <v>#REF!</v>
      </c>
      <c r="V406" s="30" t="e">
        <f t="shared" ref="V406:V463" si="138">G406+K406+O406</f>
        <v>#REF!</v>
      </c>
      <c r="W406" s="30" t="e">
        <f t="shared" ref="W406:W463" si="139">H406+L406+P406</f>
        <v>#REF!</v>
      </c>
      <c r="X406" s="30" t="e">
        <f t="shared" ref="X406:X463" si="140">I406+M406+Q406</f>
        <v>#REF!</v>
      </c>
      <c r="Y406" s="31"/>
      <c r="Z406" s="31" t="e">
        <f t="shared" si="133"/>
        <v>#REF!</v>
      </c>
      <c r="AA406" s="31" t="e">
        <f t="shared" si="129"/>
        <v>#REF!</v>
      </c>
      <c r="AB406" s="31" t="e">
        <f t="shared" si="130"/>
        <v>#REF!</v>
      </c>
      <c r="AC406" s="31" t="e">
        <f t="shared" si="131"/>
        <v>#REF!</v>
      </c>
    </row>
    <row r="407" spans="1:29" s="16" customFormat="1">
      <c r="A407" s="22" t="str">
        <f t="shared" si="132"/>
        <v/>
      </c>
      <c r="B407" s="22"/>
      <c r="C407" s="22" t="s">
        <v>186</v>
      </c>
      <c r="D407" s="22" t="s">
        <v>215</v>
      </c>
      <c r="E407" s="22" t="s">
        <v>218</v>
      </c>
      <c r="F407" s="40">
        <v>3932500</v>
      </c>
      <c r="G407" s="41">
        <v>6.9999999999999993E-2</v>
      </c>
      <c r="H407" s="41">
        <v>6.9999999999999993E-2</v>
      </c>
      <c r="I407" s="41">
        <v>13.096414579999999</v>
      </c>
      <c r="J407" s="27" t="e">
        <f>SUMIF(#REF!,C:C,#REF!)</f>
        <v>#REF!</v>
      </c>
      <c r="K407" s="30" t="e">
        <f>SUMIF(#REF!,C:C,#REF!)</f>
        <v>#REF!</v>
      </c>
      <c r="L407" s="30" t="e">
        <f>SUMIF(#REF!,C:C,#REF!)</f>
        <v>#REF!</v>
      </c>
      <c r="M407" s="29" t="e">
        <f>SUMIF(#REF!,C:C,#REF!)</f>
        <v>#REF!</v>
      </c>
      <c r="N407" s="29"/>
      <c r="O407" s="29"/>
      <c r="P407" s="29"/>
      <c r="Q407" s="29"/>
      <c r="R407" s="22" t="str">
        <f t="shared" si="134"/>
        <v>CNE100000R26</v>
      </c>
      <c r="S407" s="22" t="str">
        <f t="shared" si="135"/>
        <v>TangShan Port Group Co Ltd</v>
      </c>
      <c r="T407" s="22" t="str">
        <f t="shared" si="136"/>
        <v>Kina</v>
      </c>
      <c r="U407" s="27" t="e">
        <f t="shared" si="137"/>
        <v>#REF!</v>
      </c>
      <c r="V407" s="30" t="e">
        <f t="shared" si="138"/>
        <v>#REF!</v>
      </c>
      <c r="W407" s="30" t="e">
        <f t="shared" si="139"/>
        <v>#REF!</v>
      </c>
      <c r="X407" s="30" t="e">
        <f t="shared" si="140"/>
        <v>#REF!</v>
      </c>
      <c r="Y407" s="31"/>
      <c r="Z407" s="31" t="e">
        <f t="shared" si="133"/>
        <v>#REF!</v>
      </c>
      <c r="AA407" s="31" t="e">
        <f t="shared" si="129"/>
        <v>#REF!</v>
      </c>
      <c r="AB407" s="31" t="e">
        <f t="shared" si="130"/>
        <v>#REF!</v>
      </c>
      <c r="AC407" s="31" t="e">
        <f t="shared" si="131"/>
        <v>#REF!</v>
      </c>
    </row>
    <row r="408" spans="1:29" s="16" customFormat="1">
      <c r="A408" s="22" t="str">
        <f t="shared" si="132"/>
        <v>Telenor Asa</v>
      </c>
      <c r="B408" s="22" t="str">
        <f>LOWER(D408)</f>
        <v>telenor asa</v>
      </c>
      <c r="C408" s="22" t="s">
        <v>285</v>
      </c>
      <c r="D408" s="22" t="s">
        <v>325</v>
      </c>
      <c r="E408" s="22" t="s">
        <v>19</v>
      </c>
      <c r="F408" s="40">
        <v>939789</v>
      </c>
      <c r="G408" s="41">
        <v>6.9999999999999993E-2</v>
      </c>
      <c r="H408" s="41">
        <v>6.9999999999999993E-2</v>
      </c>
      <c r="I408" s="41">
        <v>72.814085039999995</v>
      </c>
      <c r="J408" s="27" t="e">
        <f>SUMIF(#REF!,C:C,#REF!)</f>
        <v>#REF!</v>
      </c>
      <c r="K408" s="30" t="e">
        <f>SUMIF(#REF!,C:C,#REF!)</f>
        <v>#REF!</v>
      </c>
      <c r="L408" s="30" t="e">
        <f>SUMIF(#REF!,C:C,#REF!)</f>
        <v>#REF!</v>
      </c>
      <c r="M408" s="29" t="e">
        <f>SUMIF(#REF!,C:C,#REF!)</f>
        <v>#REF!</v>
      </c>
      <c r="N408" s="29"/>
      <c r="O408" s="29"/>
      <c r="P408" s="29"/>
      <c r="Q408" s="29"/>
      <c r="R408" s="22" t="str">
        <f t="shared" si="134"/>
        <v>NO0010063308</v>
      </c>
      <c r="S408" s="22" t="str">
        <f t="shared" si="135"/>
        <v>Telenor ASA</v>
      </c>
      <c r="T408" s="22" t="str">
        <f t="shared" si="136"/>
        <v>Norge</v>
      </c>
      <c r="U408" s="27" t="e">
        <f t="shared" si="137"/>
        <v>#REF!</v>
      </c>
      <c r="V408" s="30" t="e">
        <f t="shared" si="138"/>
        <v>#REF!</v>
      </c>
      <c r="W408" s="30" t="e">
        <f t="shared" si="139"/>
        <v>#REF!</v>
      </c>
      <c r="X408" s="30" t="e">
        <f t="shared" si="140"/>
        <v>#REF!</v>
      </c>
      <c r="Y408" s="31"/>
      <c r="Z408" s="31" t="e">
        <f t="shared" si="133"/>
        <v>#REF!</v>
      </c>
      <c r="AA408" s="31" t="e">
        <f t="shared" si="129"/>
        <v>#REF!</v>
      </c>
      <c r="AB408" s="31" t="e">
        <f t="shared" si="130"/>
        <v>#REF!</v>
      </c>
      <c r="AC408" s="31" t="e">
        <f t="shared" si="131"/>
        <v>#REF!</v>
      </c>
    </row>
    <row r="409" spans="1:29" s="16" customFormat="1">
      <c r="A409" s="22" t="str">
        <f t="shared" si="132"/>
        <v/>
      </c>
      <c r="B409" s="22"/>
      <c r="C409" s="22" t="s">
        <v>147</v>
      </c>
      <c r="D409" s="22" t="s">
        <v>762</v>
      </c>
      <c r="E409" s="22" t="s">
        <v>17</v>
      </c>
      <c r="F409" s="40">
        <v>4687980</v>
      </c>
      <c r="G409" s="41">
        <v>0.04</v>
      </c>
      <c r="H409" s="41">
        <v>0.04</v>
      </c>
      <c r="I409" s="41">
        <v>85.483514929999998</v>
      </c>
      <c r="J409" s="27" t="e">
        <f>SUMIF(#REF!,C:C,#REF!)</f>
        <v>#REF!</v>
      </c>
      <c r="K409" s="30" t="e">
        <f>SUMIF(#REF!,C:C,#REF!)</f>
        <v>#REF!</v>
      </c>
      <c r="L409" s="30" t="e">
        <f>SUMIF(#REF!,C:C,#REF!)</f>
        <v>#REF!</v>
      </c>
      <c r="M409" s="29" t="e">
        <f>SUMIF(#REF!,C:C,#REF!)</f>
        <v>#REF!</v>
      </c>
      <c r="N409" s="29"/>
      <c r="O409" s="29"/>
      <c r="P409" s="29"/>
      <c r="Q409" s="29"/>
      <c r="R409" s="22" t="str">
        <f t="shared" si="134"/>
        <v>AU000000TLS2</v>
      </c>
      <c r="S409" s="22" t="str">
        <f t="shared" si="135"/>
        <v>Telstra Group Ltd</v>
      </c>
      <c r="T409" s="22" t="str">
        <f t="shared" si="136"/>
        <v>Australien</v>
      </c>
      <c r="U409" s="27" t="e">
        <f t="shared" si="137"/>
        <v>#REF!</v>
      </c>
      <c r="V409" s="30" t="e">
        <f t="shared" si="138"/>
        <v>#REF!</v>
      </c>
      <c r="W409" s="30" t="e">
        <f t="shared" si="139"/>
        <v>#REF!</v>
      </c>
      <c r="X409" s="30" t="e">
        <f t="shared" si="140"/>
        <v>#REF!</v>
      </c>
      <c r="Y409" s="31"/>
      <c r="Z409" s="31" t="e">
        <f t="shared" si="133"/>
        <v>#REF!</v>
      </c>
      <c r="AA409" s="31" t="e">
        <f t="shared" si="129"/>
        <v>#REF!</v>
      </c>
      <c r="AB409" s="31" t="e">
        <f t="shared" si="130"/>
        <v>#REF!</v>
      </c>
      <c r="AC409" s="31" t="e">
        <f t="shared" si="131"/>
        <v>#REF!</v>
      </c>
    </row>
    <row r="410" spans="1:29" s="16" customFormat="1">
      <c r="A410" s="22" t="str">
        <f t="shared" si="132"/>
        <v/>
      </c>
      <c r="B410" s="22"/>
      <c r="C410" s="22" t="s">
        <v>962</v>
      </c>
      <c r="D410" s="22" t="s">
        <v>763</v>
      </c>
      <c r="E410" s="22" t="s">
        <v>20</v>
      </c>
      <c r="F410" s="40">
        <v>2926301</v>
      </c>
      <c r="G410" s="41">
        <v>0.04</v>
      </c>
      <c r="H410" s="41">
        <v>0.04</v>
      </c>
      <c r="I410" s="41">
        <v>73.129557239999997</v>
      </c>
      <c r="J410" s="27" t="e">
        <f>SUMIF(#REF!,C:C,#REF!)</f>
        <v>#REF!</v>
      </c>
      <c r="K410" s="30" t="e">
        <f>SUMIF(#REF!,C:C,#REF!)</f>
        <v>#REF!</v>
      </c>
      <c r="L410" s="30" t="e">
        <f>SUMIF(#REF!,C:C,#REF!)</f>
        <v>#REF!</v>
      </c>
      <c r="M410" s="29" t="e">
        <f>SUMIF(#REF!,C:C,#REF!)</f>
        <v>#REF!</v>
      </c>
      <c r="N410" s="29"/>
      <c r="O410" s="29"/>
      <c r="P410" s="29"/>
      <c r="Q410" s="29"/>
      <c r="R410" s="22" t="str">
        <f t="shared" si="134"/>
        <v>GB00BLGZ9862</v>
      </c>
      <c r="S410" s="22" t="str">
        <f t="shared" si="135"/>
        <v>Tesco PLC</v>
      </c>
      <c r="T410" s="22" t="str">
        <f t="shared" si="136"/>
        <v>Storbritannien</v>
      </c>
      <c r="U410" s="27" t="e">
        <f t="shared" si="137"/>
        <v>#REF!</v>
      </c>
      <c r="V410" s="30" t="e">
        <f t="shared" si="138"/>
        <v>#REF!</v>
      </c>
      <c r="W410" s="30" t="e">
        <f t="shared" si="139"/>
        <v>#REF!</v>
      </c>
      <c r="X410" s="30" t="e">
        <f t="shared" si="140"/>
        <v>#REF!</v>
      </c>
      <c r="Y410" s="31"/>
      <c r="Z410" s="31" t="e">
        <f t="shared" si="133"/>
        <v>#REF!</v>
      </c>
      <c r="AA410" s="31" t="e">
        <f t="shared" si="129"/>
        <v>#REF!</v>
      </c>
      <c r="AB410" s="31" t="e">
        <f t="shared" si="130"/>
        <v>#REF!</v>
      </c>
      <c r="AC410" s="31" t="e">
        <f t="shared" si="131"/>
        <v>#REF!</v>
      </c>
    </row>
    <row r="411" spans="1:29" s="16" customFormat="1">
      <c r="A411" s="22" t="str">
        <f t="shared" si="132"/>
        <v/>
      </c>
      <c r="B411" s="22"/>
      <c r="C411" s="22" t="s">
        <v>348</v>
      </c>
      <c r="D411" s="22" t="s">
        <v>349</v>
      </c>
      <c r="E411" s="22" t="s">
        <v>4</v>
      </c>
      <c r="F411" s="40">
        <v>94471</v>
      </c>
      <c r="G411" s="41">
        <v>0.13999999999999999</v>
      </c>
      <c r="H411" s="41">
        <v>0.13999999999999999</v>
      </c>
      <c r="I411" s="41">
        <v>77.924331749999993</v>
      </c>
      <c r="J411" s="27" t="e">
        <f>SUMIF(#REF!,C:C,#REF!)</f>
        <v>#REF!</v>
      </c>
      <c r="K411" s="30" t="e">
        <f>SUMIF(#REF!,C:C,#REF!)</f>
        <v>#REF!</v>
      </c>
      <c r="L411" s="30" t="e">
        <f>SUMIF(#REF!,C:C,#REF!)</f>
        <v>#REF!</v>
      </c>
      <c r="M411" s="29" t="e">
        <f>SUMIF(#REF!,C:C,#REF!)</f>
        <v>#REF!</v>
      </c>
      <c r="N411" s="29"/>
      <c r="O411" s="29"/>
      <c r="P411" s="29"/>
      <c r="Q411" s="29"/>
      <c r="R411" s="22" t="str">
        <f t="shared" si="134"/>
        <v>US8826811098</v>
      </c>
      <c r="S411" s="22" t="str">
        <f t="shared" si="135"/>
        <v>Texas Roadhouse Inc</v>
      </c>
      <c r="T411" s="22" t="str">
        <f t="shared" si="136"/>
        <v>USA</v>
      </c>
      <c r="U411" s="27" t="e">
        <f t="shared" si="137"/>
        <v>#REF!</v>
      </c>
      <c r="V411" s="30" t="e">
        <f t="shared" si="138"/>
        <v>#REF!</v>
      </c>
      <c r="W411" s="30" t="e">
        <f t="shared" si="139"/>
        <v>#REF!</v>
      </c>
      <c r="X411" s="30" t="e">
        <f t="shared" si="140"/>
        <v>#REF!</v>
      </c>
      <c r="Y411" s="31"/>
      <c r="Z411" s="31" t="e">
        <f t="shared" si="133"/>
        <v>#REF!</v>
      </c>
      <c r="AA411" s="31" t="e">
        <f t="shared" si="129"/>
        <v>#REF!</v>
      </c>
      <c r="AB411" s="31" t="e">
        <f t="shared" si="130"/>
        <v>#REF!</v>
      </c>
      <c r="AC411" s="31" t="e">
        <f t="shared" si="131"/>
        <v>#REF!</v>
      </c>
    </row>
    <row r="412" spans="1:29" s="16" customFormat="1">
      <c r="A412" s="22" t="str">
        <f t="shared" si="132"/>
        <v/>
      </c>
      <c r="B412" s="22"/>
      <c r="C412" s="22" t="s">
        <v>963</v>
      </c>
      <c r="D412" s="22" t="s">
        <v>764</v>
      </c>
      <c r="E412" s="22" t="s">
        <v>18</v>
      </c>
      <c r="F412" s="40">
        <v>80465</v>
      </c>
      <c r="G412" s="41">
        <v>0.01</v>
      </c>
      <c r="H412" s="41">
        <v>0.01</v>
      </c>
      <c r="I412" s="41">
        <v>79.39818185</v>
      </c>
      <c r="J412" s="27" t="e">
        <f>SUMIF(#REF!,C:C,#REF!)</f>
        <v>#REF!</v>
      </c>
      <c r="K412" s="30" t="e">
        <f>SUMIF(#REF!,C:C,#REF!)</f>
        <v>#REF!</v>
      </c>
      <c r="L412" s="30" t="e">
        <f>SUMIF(#REF!,C:C,#REF!)</f>
        <v>#REF!</v>
      </c>
      <c r="M412" s="29" t="e">
        <f>SUMIF(#REF!,C:C,#REF!)</f>
        <v>#REF!</v>
      </c>
      <c r="N412" s="29"/>
      <c r="O412" s="29"/>
      <c r="P412" s="29"/>
      <c r="Q412" s="29"/>
      <c r="R412" s="22" t="str">
        <f t="shared" si="134"/>
        <v>CA8849038085</v>
      </c>
      <c r="S412" s="22" t="str">
        <f t="shared" si="135"/>
        <v>Thomson Reuters Corp</v>
      </c>
      <c r="T412" s="22" t="str">
        <f t="shared" si="136"/>
        <v>Canada</v>
      </c>
      <c r="U412" s="27" t="e">
        <f t="shared" si="137"/>
        <v>#REF!</v>
      </c>
      <c r="V412" s="30" t="e">
        <f t="shared" si="138"/>
        <v>#REF!</v>
      </c>
      <c r="W412" s="30" t="e">
        <f t="shared" si="139"/>
        <v>#REF!</v>
      </c>
      <c r="X412" s="30" t="e">
        <f t="shared" si="140"/>
        <v>#REF!</v>
      </c>
      <c r="Y412" s="31"/>
      <c r="Z412" s="31" t="e">
        <f t="shared" si="133"/>
        <v>#REF!</v>
      </c>
      <c r="AA412" s="31" t="e">
        <f t="shared" si="129"/>
        <v>#REF!</v>
      </c>
      <c r="AB412" s="31" t="e">
        <f t="shared" si="130"/>
        <v>#REF!</v>
      </c>
      <c r="AC412" s="31" t="e">
        <f t="shared" si="131"/>
        <v>#REF!</v>
      </c>
    </row>
    <row r="413" spans="1:29" s="16" customFormat="1">
      <c r="A413" s="22"/>
      <c r="B413" s="22"/>
      <c r="C413" s="22" t="s">
        <v>394</v>
      </c>
      <c r="D413" s="22" t="s">
        <v>454</v>
      </c>
      <c r="E413" s="22" t="s">
        <v>218</v>
      </c>
      <c r="F413" s="40">
        <v>2692200</v>
      </c>
      <c r="G413" s="41">
        <v>6.9999999999999993E-2</v>
      </c>
      <c r="H413" s="41">
        <v>6.9999999999999993E-2</v>
      </c>
      <c r="I413" s="41">
        <v>13.93547764</v>
      </c>
      <c r="J413" s="27" t="e">
        <f>SUMIF(#REF!,C:C,#REF!)</f>
        <v>#REF!</v>
      </c>
      <c r="K413" s="30" t="e">
        <f>SUMIF(#REF!,C:C,#REF!)</f>
        <v>#REF!</v>
      </c>
      <c r="L413" s="30" t="e">
        <f>SUMIF(#REF!,C:C,#REF!)</f>
        <v>#REF!</v>
      </c>
      <c r="M413" s="29" t="e">
        <f>SUMIF(#REF!,C:C,#REF!)</f>
        <v>#REF!</v>
      </c>
      <c r="N413" s="29"/>
      <c r="O413" s="29"/>
      <c r="P413" s="29"/>
      <c r="Q413" s="29"/>
      <c r="R413" s="22" t="str">
        <f t="shared" si="134"/>
        <v>CNE000001B90</v>
      </c>
      <c r="S413" s="22" t="str">
        <f t="shared" si="135"/>
        <v>Tian Di Science &amp; Technology Co Ltd</v>
      </c>
      <c r="T413" s="22" t="str">
        <f t="shared" si="136"/>
        <v>Kina</v>
      </c>
      <c r="U413" s="27" t="e">
        <f t="shared" si="137"/>
        <v>#REF!</v>
      </c>
      <c r="V413" s="30" t="e">
        <f t="shared" si="138"/>
        <v>#REF!</v>
      </c>
      <c r="W413" s="30" t="e">
        <f t="shared" si="139"/>
        <v>#REF!</v>
      </c>
      <c r="X413" s="30" t="e">
        <f t="shared" si="140"/>
        <v>#REF!</v>
      </c>
      <c r="Y413" s="31"/>
      <c r="Z413" s="31" t="e">
        <f t="shared" si="133"/>
        <v>#REF!</v>
      </c>
      <c r="AA413" s="31" t="e">
        <f t="shared" si="129"/>
        <v>#REF!</v>
      </c>
      <c r="AB413" s="31" t="e">
        <f t="shared" si="130"/>
        <v>#REF!</v>
      </c>
      <c r="AC413" s="31" t="e">
        <f t="shared" si="131"/>
        <v>#REF!</v>
      </c>
    </row>
    <row r="414" spans="1:29" s="16" customFormat="1">
      <c r="A414" s="22" t="str">
        <f t="shared" si="132"/>
        <v/>
      </c>
      <c r="B414" s="22"/>
      <c r="C414" s="22" t="s">
        <v>964</v>
      </c>
      <c r="D414" s="22" t="s">
        <v>765</v>
      </c>
      <c r="E414" s="22" t="s">
        <v>218</v>
      </c>
      <c r="F414" s="40">
        <v>3286300</v>
      </c>
      <c r="G414" s="41">
        <v>0.11</v>
      </c>
      <c r="H414" s="41">
        <v>0.11</v>
      </c>
      <c r="I414" s="41">
        <v>12.85182099</v>
      </c>
      <c r="J414" s="27" t="e">
        <f>SUMIF(#REF!,C:C,#REF!)</f>
        <v>#REF!</v>
      </c>
      <c r="K414" s="30" t="e">
        <f>SUMIF(#REF!,C:C,#REF!)</f>
        <v>#REF!</v>
      </c>
      <c r="L414" s="30" t="e">
        <f>SUMIF(#REF!,C:C,#REF!)</f>
        <v>#REF!</v>
      </c>
      <c r="M414" s="29" t="e">
        <f>SUMIF(#REF!,C:C,#REF!)</f>
        <v>#REF!</v>
      </c>
      <c r="N414" s="29"/>
      <c r="O414" s="29"/>
      <c r="P414" s="29"/>
      <c r="Q414" s="29"/>
      <c r="R414" s="22" t="str">
        <f t="shared" si="134"/>
        <v>CNE000000L16</v>
      </c>
      <c r="S414" s="22" t="str">
        <f t="shared" si="135"/>
        <v>Tianjin Port Co Ltd</v>
      </c>
      <c r="T414" s="22" t="str">
        <f t="shared" si="136"/>
        <v>Kina</v>
      </c>
      <c r="U414" s="27" t="e">
        <f t="shared" si="137"/>
        <v>#REF!</v>
      </c>
      <c r="V414" s="30" t="e">
        <f t="shared" si="138"/>
        <v>#REF!</v>
      </c>
      <c r="W414" s="30" t="e">
        <f t="shared" si="139"/>
        <v>#REF!</v>
      </c>
      <c r="X414" s="30" t="e">
        <f t="shared" si="140"/>
        <v>#REF!</v>
      </c>
      <c r="Y414" s="31"/>
      <c r="Z414" s="31" t="e">
        <f t="shared" si="133"/>
        <v>#REF!</v>
      </c>
      <c r="AA414" s="31" t="e">
        <f t="shared" si="129"/>
        <v>#REF!</v>
      </c>
      <c r="AB414" s="31" t="e">
        <f t="shared" si="130"/>
        <v>#REF!</v>
      </c>
      <c r="AC414" s="31" t="e">
        <f t="shared" si="131"/>
        <v>#REF!</v>
      </c>
    </row>
    <row r="415" spans="1:29" s="16" customFormat="1">
      <c r="A415" s="22" t="str">
        <f t="shared" si="132"/>
        <v>Tianqi Lithium Corp</v>
      </c>
      <c r="B415" s="22" t="str">
        <f>LOWER(D415)</f>
        <v>tianqi lithium corp</v>
      </c>
      <c r="C415" s="22" t="s">
        <v>965</v>
      </c>
      <c r="D415" s="22" t="s">
        <v>766</v>
      </c>
      <c r="E415" s="22" t="s">
        <v>218</v>
      </c>
      <c r="F415" s="40">
        <v>277700</v>
      </c>
      <c r="G415" s="41">
        <v>0.02</v>
      </c>
      <c r="H415" s="41">
        <v>0.02</v>
      </c>
      <c r="I415" s="41">
        <v>14.74171057</v>
      </c>
      <c r="J415" s="27" t="e">
        <f>SUMIF(#REF!,C:C,#REF!)</f>
        <v>#REF!</v>
      </c>
      <c r="K415" s="30" t="e">
        <f>SUMIF(#REF!,C:C,#REF!)</f>
        <v>#REF!</v>
      </c>
      <c r="L415" s="30" t="e">
        <f>SUMIF(#REF!,C:C,#REF!)</f>
        <v>#REF!</v>
      </c>
      <c r="M415" s="29" t="e">
        <f>SUMIF(#REF!,C:C,#REF!)</f>
        <v>#REF!</v>
      </c>
      <c r="N415" s="29"/>
      <c r="O415" s="29"/>
      <c r="P415" s="29"/>
      <c r="Q415" s="29"/>
      <c r="R415" s="22" t="str">
        <f t="shared" si="134"/>
        <v>CNE100000T32</v>
      </c>
      <c r="S415" s="22" t="str">
        <f t="shared" si="135"/>
        <v>Tianqi Lithium Corp</v>
      </c>
      <c r="T415" s="22" t="str">
        <f t="shared" si="136"/>
        <v>Kina</v>
      </c>
      <c r="U415" s="27" t="e">
        <f t="shared" si="137"/>
        <v>#REF!</v>
      </c>
      <c r="V415" s="30" t="e">
        <f t="shared" si="138"/>
        <v>#REF!</v>
      </c>
      <c r="W415" s="30" t="e">
        <f t="shared" si="139"/>
        <v>#REF!</v>
      </c>
      <c r="X415" s="30" t="e">
        <f t="shared" si="140"/>
        <v>#REF!</v>
      </c>
      <c r="Y415" s="31"/>
      <c r="Z415" s="31" t="e">
        <f t="shared" si="133"/>
        <v>#REF!</v>
      </c>
      <c r="AA415" s="31" t="e">
        <f t="shared" si="129"/>
        <v>#REF!</v>
      </c>
      <c r="AB415" s="31" t="e">
        <f t="shared" si="130"/>
        <v>#REF!</v>
      </c>
      <c r="AC415" s="31" t="e">
        <f t="shared" si="131"/>
        <v>#REF!</v>
      </c>
    </row>
    <row r="416" spans="1:29" s="16" customFormat="1">
      <c r="A416" s="22" t="str">
        <f t="shared" si="132"/>
        <v/>
      </c>
      <c r="C416" s="22" t="s">
        <v>93</v>
      </c>
      <c r="D416" s="22" t="s">
        <v>70</v>
      </c>
      <c r="E416" s="22" t="s">
        <v>4</v>
      </c>
      <c r="F416" s="40">
        <v>125897</v>
      </c>
      <c r="G416" s="41">
        <v>0.01</v>
      </c>
      <c r="H416" s="41">
        <v>0.01</v>
      </c>
      <c r="I416" s="41">
        <v>79.700542909999996</v>
      </c>
      <c r="J416" s="27" t="e">
        <f>SUMIF(#REF!,C:C,#REF!)</f>
        <v>#REF!</v>
      </c>
      <c r="K416" s="30" t="e">
        <f>SUMIF(#REF!,C:C,#REF!)</f>
        <v>#REF!</v>
      </c>
      <c r="L416" s="30" t="e">
        <f>SUMIF(#REF!,C:C,#REF!)</f>
        <v>#REF!</v>
      </c>
      <c r="M416" s="29" t="e">
        <f>SUMIF(#REF!,C:C,#REF!)</f>
        <v>#REF!</v>
      </c>
      <c r="N416" s="29"/>
      <c r="O416" s="29"/>
      <c r="P416" s="29"/>
      <c r="Q416" s="29"/>
      <c r="R416" s="22" t="str">
        <f t="shared" si="134"/>
        <v>US8725401090</v>
      </c>
      <c r="S416" s="22" t="str">
        <f t="shared" si="135"/>
        <v>TJX Cos Inc/The</v>
      </c>
      <c r="T416" s="22" t="str">
        <f t="shared" si="136"/>
        <v>USA</v>
      </c>
      <c r="U416" s="27" t="e">
        <f t="shared" si="137"/>
        <v>#REF!</v>
      </c>
      <c r="V416" s="30" t="e">
        <f t="shared" si="138"/>
        <v>#REF!</v>
      </c>
      <c r="W416" s="30" t="e">
        <f t="shared" si="139"/>
        <v>#REF!</v>
      </c>
      <c r="X416" s="30" t="e">
        <f t="shared" si="140"/>
        <v>#REF!</v>
      </c>
      <c r="Y416" s="31"/>
      <c r="Z416" s="31" t="e">
        <f t="shared" si="133"/>
        <v>#REF!</v>
      </c>
      <c r="AA416" s="31" t="e">
        <f t="shared" si="129"/>
        <v>#REF!</v>
      </c>
      <c r="AB416" s="31" t="e">
        <f t="shared" si="130"/>
        <v>#REF!</v>
      </c>
      <c r="AC416" s="31" t="e">
        <f t="shared" si="131"/>
        <v>#REF!</v>
      </c>
    </row>
    <row r="417" spans="1:29" s="16" customFormat="1">
      <c r="A417" s="22"/>
      <c r="C417" s="22" t="s">
        <v>395</v>
      </c>
      <c r="D417" s="22" t="s">
        <v>455</v>
      </c>
      <c r="E417" s="22" t="s">
        <v>16</v>
      </c>
      <c r="F417" s="40">
        <v>314200</v>
      </c>
      <c r="G417" s="41">
        <v>0.02</v>
      </c>
      <c r="H417" s="41">
        <v>0.02</v>
      </c>
      <c r="I417" s="41">
        <v>53.075494429999999</v>
      </c>
      <c r="J417" s="27" t="e">
        <f>SUMIF(#REF!,C:C,#REF!)</f>
        <v>#REF!</v>
      </c>
      <c r="K417" s="30" t="e">
        <f>SUMIF(#REF!,C:C,#REF!)</f>
        <v>#REF!</v>
      </c>
      <c r="L417" s="30" t="e">
        <f>SUMIF(#REF!,C:C,#REF!)</f>
        <v>#REF!</v>
      </c>
      <c r="M417" s="29" t="e">
        <f>SUMIF(#REF!,C:C,#REF!)</f>
        <v>#REF!</v>
      </c>
      <c r="N417" s="29"/>
      <c r="O417" s="29"/>
      <c r="P417" s="29"/>
      <c r="Q417" s="29"/>
      <c r="R417" s="22" t="str">
        <f t="shared" si="134"/>
        <v>JP3910660004</v>
      </c>
      <c r="S417" s="22" t="str">
        <f t="shared" si="135"/>
        <v>Tokio Marine Holdings Inc</v>
      </c>
      <c r="T417" s="22" t="str">
        <f t="shared" si="136"/>
        <v>Japan</v>
      </c>
      <c r="U417" s="27" t="e">
        <f t="shared" si="137"/>
        <v>#REF!</v>
      </c>
      <c r="V417" s="30" t="e">
        <f t="shared" si="138"/>
        <v>#REF!</v>
      </c>
      <c r="W417" s="30" t="e">
        <f t="shared" si="139"/>
        <v>#REF!</v>
      </c>
      <c r="X417" s="30" t="e">
        <f t="shared" si="140"/>
        <v>#REF!</v>
      </c>
      <c r="Y417" s="31"/>
      <c r="Z417" s="31" t="e">
        <f t="shared" si="133"/>
        <v>#REF!</v>
      </c>
      <c r="AA417" s="31" t="e">
        <f t="shared" si="129"/>
        <v>#REF!</v>
      </c>
      <c r="AB417" s="31" t="e">
        <f t="shared" si="130"/>
        <v>#REF!</v>
      </c>
      <c r="AC417" s="31" t="e">
        <f t="shared" si="131"/>
        <v>#REF!</v>
      </c>
    </row>
    <row r="418" spans="1:29" s="16" customFormat="1">
      <c r="A418" s="22" t="str">
        <f t="shared" si="132"/>
        <v/>
      </c>
      <c r="B418" s="22"/>
      <c r="C418" s="22" t="s">
        <v>396</v>
      </c>
      <c r="D418" s="22" t="s">
        <v>456</v>
      </c>
      <c r="E418" s="22" t="s">
        <v>16</v>
      </c>
      <c r="F418" s="40">
        <v>348500</v>
      </c>
      <c r="G418" s="41">
        <v>0.08</v>
      </c>
      <c r="H418" s="41">
        <v>0.08</v>
      </c>
      <c r="I418" s="41">
        <v>54.015181079999998</v>
      </c>
      <c r="J418" s="27" t="e">
        <f>SUMIF(#REF!,C:C,#REF!)</f>
        <v>#REF!</v>
      </c>
      <c r="K418" s="30" t="e">
        <f>SUMIF(#REF!,C:C,#REF!)</f>
        <v>#REF!</v>
      </c>
      <c r="L418" s="30" t="e">
        <f>SUMIF(#REF!,C:C,#REF!)</f>
        <v>#REF!</v>
      </c>
      <c r="M418" s="29" t="e">
        <f>SUMIF(#REF!,C:C,#REF!)</f>
        <v>#REF!</v>
      </c>
      <c r="N418" s="29"/>
      <c r="O418" s="29"/>
      <c r="P418" s="29"/>
      <c r="Q418" s="29"/>
      <c r="R418" s="22" t="str">
        <f t="shared" si="134"/>
        <v>JP3573000001</v>
      </c>
      <c r="S418" s="22" t="str">
        <f t="shared" si="135"/>
        <v>Tokyo Gas Co Ltd</v>
      </c>
      <c r="T418" s="22" t="str">
        <f t="shared" si="136"/>
        <v>Japan</v>
      </c>
      <c r="U418" s="27" t="e">
        <f t="shared" si="137"/>
        <v>#REF!</v>
      </c>
      <c r="V418" s="30" t="e">
        <f t="shared" si="138"/>
        <v>#REF!</v>
      </c>
      <c r="W418" s="30" t="e">
        <f t="shared" si="139"/>
        <v>#REF!</v>
      </c>
      <c r="X418" s="30" t="e">
        <f t="shared" si="140"/>
        <v>#REF!</v>
      </c>
      <c r="Y418" s="31"/>
      <c r="Z418" s="31" t="e">
        <f t="shared" si="133"/>
        <v>#REF!</v>
      </c>
      <c r="AA418" s="31" t="e">
        <f t="shared" si="129"/>
        <v>#REF!</v>
      </c>
      <c r="AB418" s="31" t="e">
        <f t="shared" si="130"/>
        <v>#REF!</v>
      </c>
      <c r="AC418" s="31" t="e">
        <f t="shared" si="131"/>
        <v>#REF!</v>
      </c>
    </row>
    <row r="419" spans="1:29" s="16" customFormat="1">
      <c r="A419" s="22" t="str">
        <f t="shared" si="132"/>
        <v/>
      </c>
      <c r="B419" s="22"/>
      <c r="C419" s="22" t="s">
        <v>966</v>
      </c>
      <c r="D419" s="22" t="s">
        <v>767</v>
      </c>
      <c r="E419" s="22" t="s">
        <v>16</v>
      </c>
      <c r="F419" s="40">
        <v>1232700</v>
      </c>
      <c r="G419" s="41">
        <v>0.16999999999999998</v>
      </c>
      <c r="H419" s="41">
        <v>0.16999999999999998</v>
      </c>
      <c r="I419" s="41">
        <v>53.187693719999999</v>
      </c>
      <c r="J419" s="27" t="e">
        <f>SUMIF(#REF!,C:C,#REF!)</f>
        <v>#REF!</v>
      </c>
      <c r="K419" s="30" t="e">
        <f>SUMIF(#REF!,C:C,#REF!)</f>
        <v>#REF!</v>
      </c>
      <c r="L419" s="30" t="e">
        <f>SUMIF(#REF!,C:C,#REF!)</f>
        <v>#REF!</v>
      </c>
      <c r="M419" s="29" t="e">
        <f>SUMIF(#REF!,C:C,#REF!)</f>
        <v>#REF!</v>
      </c>
      <c r="N419" s="29"/>
      <c r="O419" s="29"/>
      <c r="P419" s="29"/>
      <c r="Q419" s="29"/>
      <c r="R419" s="22" t="str">
        <f t="shared" si="134"/>
        <v>JP3569200003</v>
      </c>
      <c r="S419" s="22" t="str">
        <f t="shared" si="135"/>
        <v>Tokyu Fudosan Holdings Corp</v>
      </c>
      <c r="T419" s="22" t="str">
        <f t="shared" si="136"/>
        <v>Japan</v>
      </c>
      <c r="U419" s="27" t="e">
        <f t="shared" si="137"/>
        <v>#REF!</v>
      </c>
      <c r="V419" s="30" t="e">
        <f t="shared" si="138"/>
        <v>#REF!</v>
      </c>
      <c r="W419" s="30" t="e">
        <f t="shared" si="139"/>
        <v>#REF!</v>
      </c>
      <c r="X419" s="30" t="e">
        <f t="shared" si="140"/>
        <v>#REF!</v>
      </c>
      <c r="Y419" s="31"/>
      <c r="Z419" s="31" t="e">
        <f t="shared" si="133"/>
        <v>#REF!</v>
      </c>
      <c r="AA419" s="31" t="e">
        <f t="shared" si="129"/>
        <v>#REF!</v>
      </c>
      <c r="AB419" s="31" t="e">
        <f t="shared" si="130"/>
        <v>#REF!</v>
      </c>
      <c r="AC419" s="31" t="e">
        <f t="shared" si="131"/>
        <v>#REF!</v>
      </c>
    </row>
    <row r="420" spans="1:29" s="16" customFormat="1">
      <c r="A420" s="22" t="str">
        <f t="shared" si="132"/>
        <v/>
      </c>
      <c r="B420" s="22"/>
      <c r="C420" s="22" t="s">
        <v>967</v>
      </c>
      <c r="D420" s="22" t="s">
        <v>768</v>
      </c>
      <c r="E420" s="22" t="s">
        <v>4</v>
      </c>
      <c r="F420" s="40">
        <v>112237</v>
      </c>
      <c r="G420" s="41">
        <v>0.11</v>
      </c>
      <c r="H420" s="41">
        <v>0.11</v>
      </c>
      <c r="I420" s="41">
        <v>77.854492539999995</v>
      </c>
      <c r="J420" s="27" t="e">
        <f>SUMIF(#REF!,C:C,#REF!)</f>
        <v>#REF!</v>
      </c>
      <c r="K420" s="30" t="e">
        <f>SUMIF(#REF!,C:C,#REF!)</f>
        <v>#REF!</v>
      </c>
      <c r="L420" s="30" t="e">
        <f>SUMIF(#REF!,C:C,#REF!)</f>
        <v>#REF!</v>
      </c>
      <c r="M420" s="29" t="e">
        <f>SUMIF(#REF!,C:C,#REF!)</f>
        <v>#REF!</v>
      </c>
      <c r="N420" s="29"/>
      <c r="O420" s="29"/>
      <c r="P420" s="29"/>
      <c r="Q420" s="29"/>
      <c r="R420" s="22" t="str">
        <f t="shared" si="134"/>
        <v>US8894781033</v>
      </c>
      <c r="S420" s="22" t="str">
        <f t="shared" si="135"/>
        <v>Toll Brothers Inc</v>
      </c>
      <c r="T420" s="22" t="str">
        <f t="shared" si="136"/>
        <v>USA</v>
      </c>
      <c r="U420" s="27" t="e">
        <f t="shared" si="137"/>
        <v>#REF!</v>
      </c>
      <c r="V420" s="30" t="e">
        <f t="shared" si="138"/>
        <v>#REF!</v>
      </c>
      <c r="W420" s="30" t="e">
        <f t="shared" si="139"/>
        <v>#REF!</v>
      </c>
      <c r="X420" s="30" t="e">
        <f t="shared" si="140"/>
        <v>#REF!</v>
      </c>
      <c r="Y420" s="31"/>
      <c r="Z420" s="31" t="e">
        <f t="shared" si="133"/>
        <v>#REF!</v>
      </c>
      <c r="AA420" s="31" t="e">
        <f t="shared" si="129"/>
        <v>#REF!</v>
      </c>
      <c r="AB420" s="31" t="e">
        <f t="shared" si="130"/>
        <v>#REF!</v>
      </c>
      <c r="AC420" s="31" t="e">
        <f t="shared" si="131"/>
        <v>#REF!</v>
      </c>
    </row>
    <row r="421" spans="1:29" s="16" customFormat="1">
      <c r="A421" s="22" t="str">
        <f t="shared" si="132"/>
        <v/>
      </c>
      <c r="B421" s="22"/>
      <c r="C421" s="22" t="s">
        <v>968</v>
      </c>
      <c r="D421" s="22" t="s">
        <v>769</v>
      </c>
      <c r="E421" s="22" t="s">
        <v>218</v>
      </c>
      <c r="F421" s="40">
        <v>1149400</v>
      </c>
      <c r="G421" s="41">
        <v>0.06</v>
      </c>
      <c r="H421" s="41">
        <v>0.06</v>
      </c>
      <c r="I421" s="41">
        <v>11.84446062</v>
      </c>
      <c r="J421" s="27" t="e">
        <f>SUMIF(#REF!,C:C,#REF!)</f>
        <v>#REF!</v>
      </c>
      <c r="K421" s="30" t="e">
        <f>SUMIF(#REF!,C:C,#REF!)</f>
        <v>#REF!</v>
      </c>
      <c r="L421" s="30" t="e">
        <f>SUMIF(#REF!,C:C,#REF!)</f>
        <v>#REF!</v>
      </c>
      <c r="M421" s="29" t="e">
        <f>SUMIF(#REF!,C:C,#REF!)</f>
        <v>#REF!</v>
      </c>
      <c r="N421" s="29"/>
      <c r="O421" s="29"/>
      <c r="P421" s="29"/>
      <c r="Q421" s="29"/>
      <c r="R421" s="22" t="str">
        <f t="shared" si="134"/>
        <v>CNE000000H87</v>
      </c>
      <c r="S421" s="22" t="str">
        <f t="shared" si="135"/>
        <v>Tonghua Dongbao Pharmaceutical Co Ltd</v>
      </c>
      <c r="T421" s="22" t="str">
        <f t="shared" si="136"/>
        <v>Kina</v>
      </c>
      <c r="U421" s="27" t="e">
        <f t="shared" si="137"/>
        <v>#REF!</v>
      </c>
      <c r="V421" s="30" t="e">
        <f t="shared" si="138"/>
        <v>#REF!</v>
      </c>
      <c r="W421" s="30" t="e">
        <f t="shared" si="139"/>
        <v>#REF!</v>
      </c>
      <c r="X421" s="30" t="e">
        <f t="shared" si="140"/>
        <v>#REF!</v>
      </c>
      <c r="Y421" s="31"/>
      <c r="Z421" s="31" t="e">
        <f t="shared" si="133"/>
        <v>#REF!</v>
      </c>
      <c r="AA421" s="31" t="e">
        <f t="shared" si="129"/>
        <v>#REF!</v>
      </c>
      <c r="AB421" s="31" t="e">
        <f t="shared" si="130"/>
        <v>#REF!</v>
      </c>
      <c r="AC421" s="31" t="e">
        <f t="shared" si="131"/>
        <v>#REF!</v>
      </c>
    </row>
    <row r="422" spans="1:29" s="16" customFormat="1">
      <c r="A422" s="22" t="str">
        <f t="shared" si="132"/>
        <v/>
      </c>
      <c r="C422" s="22" t="s">
        <v>512</v>
      </c>
      <c r="D422" s="22" t="s">
        <v>770</v>
      </c>
      <c r="E422" s="22" t="s">
        <v>16</v>
      </c>
      <c r="F422" s="40">
        <v>329500</v>
      </c>
      <c r="G422" s="41">
        <v>0.1</v>
      </c>
      <c r="H422" s="41">
        <v>0.1</v>
      </c>
      <c r="I422" s="41">
        <v>62.063514529999999</v>
      </c>
      <c r="J422" s="27" t="e">
        <f>SUMIF(#REF!,C:C,#REF!)</f>
        <v>#REF!</v>
      </c>
      <c r="K422" s="30" t="e">
        <f>SUMIF(#REF!,C:C,#REF!)</f>
        <v>#REF!</v>
      </c>
      <c r="L422" s="30" t="e">
        <f>SUMIF(#REF!,C:C,#REF!)</f>
        <v>#REF!</v>
      </c>
      <c r="M422" s="29" t="e">
        <f>SUMIF(#REF!,C:C,#REF!)</f>
        <v>#REF!</v>
      </c>
      <c r="N422" s="29"/>
      <c r="O422" s="29"/>
      <c r="P422" s="29"/>
      <c r="Q422" s="29"/>
      <c r="R422" s="22" t="str">
        <f t="shared" si="134"/>
        <v>JP3629000005</v>
      </c>
      <c r="S422" s="22" t="str">
        <f t="shared" si="135"/>
        <v>TOPPAN Holdings Inc</v>
      </c>
      <c r="T422" s="22" t="str">
        <f t="shared" si="136"/>
        <v>Japan</v>
      </c>
      <c r="U422" s="27" t="e">
        <f t="shared" si="137"/>
        <v>#REF!</v>
      </c>
      <c r="V422" s="30" t="e">
        <f t="shared" si="138"/>
        <v>#REF!</v>
      </c>
      <c r="W422" s="30" t="e">
        <f t="shared" si="139"/>
        <v>#REF!</v>
      </c>
      <c r="X422" s="30" t="e">
        <f t="shared" si="140"/>
        <v>#REF!</v>
      </c>
      <c r="Y422" s="31"/>
      <c r="Z422" s="31" t="e">
        <f t="shared" si="133"/>
        <v>#REF!</v>
      </c>
      <c r="AA422" s="31" t="e">
        <f t="shared" si="129"/>
        <v>#REF!</v>
      </c>
      <c r="AB422" s="31" t="e">
        <f t="shared" si="130"/>
        <v>#REF!</v>
      </c>
      <c r="AC422" s="31" t="e">
        <f t="shared" si="131"/>
        <v>#REF!</v>
      </c>
    </row>
    <row r="423" spans="1:29" s="16" customFormat="1">
      <c r="A423" s="22" t="str">
        <f t="shared" si="132"/>
        <v/>
      </c>
      <c r="B423" s="22"/>
      <c r="C423" s="22" t="s">
        <v>969</v>
      </c>
      <c r="D423" s="22" t="s">
        <v>771</v>
      </c>
      <c r="E423" s="22" t="s">
        <v>16</v>
      </c>
      <c r="F423" s="40">
        <v>138900</v>
      </c>
      <c r="G423" s="41">
        <v>0.04</v>
      </c>
      <c r="H423" s="41">
        <v>0.04</v>
      </c>
      <c r="I423" s="41">
        <v>55.237618099999999</v>
      </c>
      <c r="J423" s="27" t="e">
        <f>SUMIF(#REF!,C:C,#REF!)</f>
        <v>#REF!</v>
      </c>
      <c r="K423" s="30" t="e">
        <f>SUMIF(#REF!,C:C,#REF!)</f>
        <v>#REF!</v>
      </c>
      <c r="L423" s="30" t="e">
        <f>SUMIF(#REF!,C:C,#REF!)</f>
        <v>#REF!</v>
      </c>
      <c r="M423" s="29" t="e">
        <f>SUMIF(#REF!,C:C,#REF!)</f>
        <v>#REF!</v>
      </c>
      <c r="N423" s="29"/>
      <c r="O423" s="29"/>
      <c r="P423" s="29"/>
      <c r="Q423" s="29"/>
      <c r="R423" s="22" t="str">
        <f t="shared" si="134"/>
        <v>JP3635000007</v>
      </c>
      <c r="S423" s="22" t="str">
        <f t="shared" si="135"/>
        <v>Toyota Tsusho Corp</v>
      </c>
      <c r="T423" s="22" t="str">
        <f t="shared" si="136"/>
        <v>Japan</v>
      </c>
      <c r="U423" s="27" t="e">
        <f t="shared" si="137"/>
        <v>#REF!</v>
      </c>
      <c r="V423" s="30" t="e">
        <f t="shared" si="138"/>
        <v>#REF!</v>
      </c>
      <c r="W423" s="30" t="e">
        <f t="shared" si="139"/>
        <v>#REF!</v>
      </c>
      <c r="X423" s="30" t="e">
        <f t="shared" si="140"/>
        <v>#REF!</v>
      </c>
      <c r="Y423" s="31"/>
      <c r="Z423" s="31" t="e">
        <f t="shared" si="133"/>
        <v>#REF!</v>
      </c>
      <c r="AA423" s="31" t="e">
        <f t="shared" ref="AA423:AA463" si="141">V423-O423-K423-G423</f>
        <v>#REF!</v>
      </c>
      <c r="AB423" s="31" t="e">
        <f t="shared" ref="AB423:AB463" si="142">W423-P423-L423-H423</f>
        <v>#REF!</v>
      </c>
      <c r="AC423" s="31" t="e">
        <f t="shared" ref="AC423:AC463" si="143">X423-Q423-M423-I423</f>
        <v>#REF!</v>
      </c>
    </row>
    <row r="424" spans="1:29" s="16" customFormat="1">
      <c r="A424" s="22" t="str">
        <f t="shared" si="132"/>
        <v/>
      </c>
      <c r="B424" s="22"/>
      <c r="C424" s="22" t="s">
        <v>970</v>
      </c>
      <c r="D424" s="22" t="s">
        <v>772</v>
      </c>
      <c r="E424" s="22" t="s">
        <v>13</v>
      </c>
      <c r="F424" s="40">
        <v>319842</v>
      </c>
      <c r="G424" s="41">
        <v>0.13999999999999999</v>
      </c>
      <c r="H424" s="41">
        <v>0.13999999999999999</v>
      </c>
      <c r="I424" s="41">
        <v>72.304669770000004</v>
      </c>
      <c r="J424" s="27" t="e">
        <f>SUMIF(#REF!,C:C,#REF!)</f>
        <v>#REF!</v>
      </c>
      <c r="K424" s="30" t="e">
        <f>SUMIF(#REF!,C:C,#REF!)</f>
        <v>#REF!</v>
      </c>
      <c r="L424" s="30" t="e">
        <f>SUMIF(#REF!,C:C,#REF!)</f>
        <v>#REF!</v>
      </c>
      <c r="M424" s="29" t="e">
        <f>SUMIF(#REF!,C:C,#REF!)</f>
        <v>#REF!</v>
      </c>
      <c r="N424" s="29"/>
      <c r="O424" s="29"/>
      <c r="P424" s="29"/>
      <c r="Q424" s="29"/>
      <c r="R424" s="22" t="str">
        <f t="shared" si="134"/>
        <v>SE0000114837</v>
      </c>
      <c r="S424" s="22" t="str">
        <f t="shared" si="135"/>
        <v>Trelleborg AB</v>
      </c>
      <c r="T424" s="22" t="str">
        <f t="shared" si="136"/>
        <v>Sverige</v>
      </c>
      <c r="U424" s="27" t="e">
        <f t="shared" si="137"/>
        <v>#REF!</v>
      </c>
      <c r="V424" s="30" t="e">
        <f t="shared" si="138"/>
        <v>#REF!</v>
      </c>
      <c r="W424" s="30" t="e">
        <f t="shared" si="139"/>
        <v>#REF!</v>
      </c>
      <c r="X424" s="30" t="e">
        <f t="shared" si="140"/>
        <v>#REF!</v>
      </c>
      <c r="Y424" s="31"/>
      <c r="Z424" s="31" t="e">
        <f t="shared" si="133"/>
        <v>#REF!</v>
      </c>
      <c r="AA424" s="31" t="e">
        <f t="shared" si="141"/>
        <v>#REF!</v>
      </c>
      <c r="AB424" s="31" t="e">
        <f t="shared" si="142"/>
        <v>#REF!</v>
      </c>
      <c r="AC424" s="31" t="e">
        <f t="shared" si="143"/>
        <v>#REF!</v>
      </c>
    </row>
    <row r="425" spans="1:29" s="16" customFormat="1">
      <c r="A425" s="22" t="str">
        <f t="shared" si="132"/>
        <v/>
      </c>
      <c r="B425" s="22"/>
      <c r="C425" s="22" t="s">
        <v>286</v>
      </c>
      <c r="D425" s="22" t="s">
        <v>773</v>
      </c>
      <c r="E425" s="22" t="s">
        <v>5</v>
      </c>
      <c r="F425" s="40">
        <v>430819</v>
      </c>
      <c r="G425" s="41">
        <v>2.1800000000000002</v>
      </c>
      <c r="H425" s="41">
        <v>2.1800000000000002</v>
      </c>
      <c r="I425" s="41">
        <v>45.235994999999996</v>
      </c>
      <c r="J425" s="27" t="e">
        <f>SUMIF(#REF!,C:C,#REF!)</f>
        <v>#REF!</v>
      </c>
      <c r="K425" s="30" t="e">
        <f>SUMIF(#REF!,C:C,#REF!)</f>
        <v>#REF!</v>
      </c>
      <c r="L425" s="30" t="e">
        <f>SUMIF(#REF!,C:C,#REF!)</f>
        <v>#REF!</v>
      </c>
      <c r="M425" s="29" t="e">
        <f>SUMIF(#REF!,C:C,#REF!)</f>
        <v>#REF!</v>
      </c>
      <c r="N425" s="29"/>
      <c r="O425" s="29"/>
      <c r="P425" s="29"/>
      <c r="Q425" s="29"/>
      <c r="R425" s="22" t="str">
        <f t="shared" si="134"/>
        <v>CH1111227810</v>
      </c>
      <c r="S425" s="22" t="str">
        <f t="shared" si="135"/>
        <v>Trifork Holding AG</v>
      </c>
      <c r="T425" s="22" t="str">
        <f t="shared" si="136"/>
        <v>Schweiz</v>
      </c>
      <c r="U425" s="27" t="e">
        <f t="shared" si="137"/>
        <v>#REF!</v>
      </c>
      <c r="V425" s="30" t="e">
        <f t="shared" si="138"/>
        <v>#REF!</v>
      </c>
      <c r="W425" s="30" t="e">
        <f t="shared" si="139"/>
        <v>#REF!</v>
      </c>
      <c r="X425" s="30" t="e">
        <f t="shared" si="140"/>
        <v>#REF!</v>
      </c>
      <c r="Y425" s="31"/>
      <c r="Z425" s="31" t="e">
        <f t="shared" si="133"/>
        <v>#REF!</v>
      </c>
      <c r="AA425" s="31" t="e">
        <f t="shared" si="141"/>
        <v>#REF!</v>
      </c>
      <c r="AB425" s="31" t="e">
        <f t="shared" si="142"/>
        <v>#REF!</v>
      </c>
      <c r="AC425" s="31" t="e">
        <f t="shared" si="143"/>
        <v>#REF!</v>
      </c>
    </row>
    <row r="426" spans="1:29" s="16" customFormat="1">
      <c r="A426" s="22" t="str">
        <f t="shared" si="132"/>
        <v/>
      </c>
      <c r="B426" s="22"/>
      <c r="C426" s="22" t="s">
        <v>397</v>
      </c>
      <c r="D426" s="22" t="s">
        <v>457</v>
      </c>
      <c r="E426" s="22" t="s">
        <v>4</v>
      </c>
      <c r="F426" s="40">
        <v>97826</v>
      </c>
      <c r="G426" s="41">
        <v>0.19</v>
      </c>
      <c r="H426" s="41">
        <v>0.19</v>
      </c>
      <c r="I426" s="41">
        <v>78.513163629999994</v>
      </c>
      <c r="J426" s="27" t="e">
        <f>SUMIF(#REF!,C:C,#REF!)</f>
        <v>#REF!</v>
      </c>
      <c r="K426" s="30" t="e">
        <f>SUMIF(#REF!,C:C,#REF!)</f>
        <v>#REF!</v>
      </c>
      <c r="L426" s="30" t="e">
        <f>SUMIF(#REF!,C:C,#REF!)</f>
        <v>#REF!</v>
      </c>
      <c r="M426" s="29" t="e">
        <f>SUMIF(#REF!,C:C,#REF!)</f>
        <v>#REF!</v>
      </c>
      <c r="N426" s="29"/>
      <c r="O426" s="29"/>
      <c r="P426" s="29"/>
      <c r="Q426" s="29"/>
      <c r="R426" s="22" t="str">
        <f t="shared" si="134"/>
        <v>US8962881079</v>
      </c>
      <c r="S426" s="22" t="str">
        <f t="shared" si="135"/>
        <v>TriNet Group Inc</v>
      </c>
      <c r="T426" s="22" t="str">
        <f t="shared" si="136"/>
        <v>USA</v>
      </c>
      <c r="U426" s="27" t="e">
        <f t="shared" si="137"/>
        <v>#REF!</v>
      </c>
      <c r="V426" s="30" t="e">
        <f t="shared" si="138"/>
        <v>#REF!</v>
      </c>
      <c r="W426" s="30" t="e">
        <f t="shared" si="139"/>
        <v>#REF!</v>
      </c>
      <c r="X426" s="30" t="e">
        <f t="shared" si="140"/>
        <v>#REF!</v>
      </c>
      <c r="Y426" s="31"/>
      <c r="Z426" s="31" t="e">
        <f t="shared" si="133"/>
        <v>#REF!</v>
      </c>
      <c r="AA426" s="31" t="e">
        <f t="shared" si="141"/>
        <v>#REF!</v>
      </c>
      <c r="AB426" s="31" t="e">
        <f t="shared" si="142"/>
        <v>#REF!</v>
      </c>
      <c r="AC426" s="31" t="e">
        <f t="shared" si="143"/>
        <v>#REF!</v>
      </c>
    </row>
    <row r="427" spans="1:29" s="16" customFormat="1">
      <c r="A427" s="22" t="str">
        <f t="shared" si="132"/>
        <v/>
      </c>
      <c r="B427" s="22"/>
      <c r="C427" s="22" t="s">
        <v>971</v>
      </c>
      <c r="D427" s="22" t="s">
        <v>774</v>
      </c>
      <c r="E427" s="22" t="s">
        <v>4</v>
      </c>
      <c r="F427" s="40">
        <v>24168</v>
      </c>
      <c r="G427" s="41">
        <v>0.05</v>
      </c>
      <c r="H427" s="41">
        <v>0.05</v>
      </c>
      <c r="I427" s="41">
        <v>79.914335280000003</v>
      </c>
      <c r="J427" s="27" t="e">
        <f>SUMIF(#REF!,C:C,#REF!)</f>
        <v>#REF!</v>
      </c>
      <c r="K427" s="30" t="e">
        <f>SUMIF(#REF!,C:C,#REF!)</f>
        <v>#REF!</v>
      </c>
      <c r="L427" s="30" t="e">
        <f>SUMIF(#REF!,C:C,#REF!)</f>
        <v>#REF!</v>
      </c>
      <c r="M427" s="29" t="e">
        <f>SUMIF(#REF!,C:C,#REF!)</f>
        <v>#REF!</v>
      </c>
      <c r="N427" s="29"/>
      <c r="O427" s="29"/>
      <c r="P427" s="29"/>
      <c r="Q427" s="29"/>
      <c r="R427" s="22" t="str">
        <f t="shared" si="134"/>
        <v>US90384S3031</v>
      </c>
      <c r="S427" s="22" t="str">
        <f t="shared" si="135"/>
        <v>Ulta Beauty Inc</v>
      </c>
      <c r="T427" s="22" t="str">
        <f t="shared" si="136"/>
        <v>USA</v>
      </c>
      <c r="U427" s="27" t="e">
        <f t="shared" si="137"/>
        <v>#REF!</v>
      </c>
      <c r="V427" s="30" t="e">
        <f t="shared" si="138"/>
        <v>#REF!</v>
      </c>
      <c r="W427" s="30" t="e">
        <f t="shared" si="139"/>
        <v>#REF!</v>
      </c>
      <c r="X427" s="30" t="e">
        <f t="shared" si="140"/>
        <v>#REF!</v>
      </c>
      <c r="Y427" s="31"/>
      <c r="Z427" s="31" t="e">
        <f t="shared" si="133"/>
        <v>#REF!</v>
      </c>
      <c r="AA427" s="31" t="e">
        <f t="shared" si="141"/>
        <v>#REF!</v>
      </c>
      <c r="AB427" s="31" t="e">
        <f t="shared" si="142"/>
        <v>#REF!</v>
      </c>
      <c r="AC427" s="31" t="e">
        <f t="shared" si="143"/>
        <v>#REF!</v>
      </c>
    </row>
    <row r="428" spans="1:29" s="16" customFormat="1">
      <c r="A428" s="22" t="str">
        <f t="shared" si="132"/>
        <v>Unicredit Spa</v>
      </c>
      <c r="B428" s="22" t="str">
        <f>LOWER(D428)</f>
        <v>unicredit spa</v>
      </c>
      <c r="C428" s="22" t="s">
        <v>972</v>
      </c>
      <c r="D428" s="22" t="s">
        <v>775</v>
      </c>
      <c r="E428" s="22" t="s">
        <v>11</v>
      </c>
      <c r="F428" s="40">
        <v>398115</v>
      </c>
      <c r="G428" s="41">
        <v>0.02</v>
      </c>
      <c r="H428" s="41">
        <v>0.02</v>
      </c>
      <c r="I428" s="41">
        <v>72.903225210000002</v>
      </c>
      <c r="J428" s="27" t="e">
        <f>SUMIF(#REF!,C:C,#REF!)</f>
        <v>#REF!</v>
      </c>
      <c r="K428" s="30" t="e">
        <f>SUMIF(#REF!,C:C,#REF!)</f>
        <v>#REF!</v>
      </c>
      <c r="L428" s="30" t="e">
        <f>SUMIF(#REF!,C:C,#REF!)</f>
        <v>#REF!</v>
      </c>
      <c r="M428" s="29" t="e">
        <f>SUMIF(#REF!,C:C,#REF!)</f>
        <v>#REF!</v>
      </c>
      <c r="N428" s="29"/>
      <c r="O428" s="29"/>
      <c r="P428" s="29"/>
      <c r="Q428" s="29"/>
      <c r="R428" s="22" t="str">
        <f t="shared" si="134"/>
        <v>IT0005239360</v>
      </c>
      <c r="S428" s="22" t="str">
        <f t="shared" si="135"/>
        <v>UniCredit SpA</v>
      </c>
      <c r="T428" s="22" t="str">
        <f t="shared" si="136"/>
        <v>Italien</v>
      </c>
      <c r="U428" s="27" t="e">
        <f t="shared" si="137"/>
        <v>#REF!</v>
      </c>
      <c r="V428" s="30" t="e">
        <f t="shared" si="138"/>
        <v>#REF!</v>
      </c>
      <c r="W428" s="30" t="e">
        <f t="shared" si="139"/>
        <v>#REF!</v>
      </c>
      <c r="X428" s="30" t="e">
        <f t="shared" si="140"/>
        <v>#REF!</v>
      </c>
      <c r="Y428" s="31"/>
      <c r="Z428" s="31" t="e">
        <f t="shared" si="133"/>
        <v>#REF!</v>
      </c>
      <c r="AA428" s="31" t="e">
        <f t="shared" si="141"/>
        <v>#REF!</v>
      </c>
      <c r="AB428" s="31" t="e">
        <f t="shared" si="142"/>
        <v>#REF!</v>
      </c>
      <c r="AC428" s="31" t="e">
        <f t="shared" si="143"/>
        <v>#REF!</v>
      </c>
    </row>
    <row r="429" spans="1:29" s="16" customFormat="1">
      <c r="A429" s="22" t="str">
        <f t="shared" si="132"/>
        <v/>
      </c>
      <c r="B429" s="22"/>
      <c r="C429" s="22" t="s">
        <v>148</v>
      </c>
      <c r="D429" s="22" t="s">
        <v>71</v>
      </c>
      <c r="E429" s="22" t="s">
        <v>11</v>
      </c>
      <c r="F429" s="40">
        <v>1142423</v>
      </c>
      <c r="G429" s="41">
        <v>0.04</v>
      </c>
      <c r="H429" s="41">
        <v>0</v>
      </c>
      <c r="I429" s="41">
        <v>19.246723589999998</v>
      </c>
      <c r="J429" s="27" t="e">
        <f>SUMIF(#REF!,C:C,#REF!)</f>
        <v>#REF!</v>
      </c>
      <c r="K429" s="30" t="e">
        <f>SUMIF(#REF!,C:C,#REF!)</f>
        <v>#REF!</v>
      </c>
      <c r="L429" s="30" t="e">
        <f>SUMIF(#REF!,C:C,#REF!)</f>
        <v>#REF!</v>
      </c>
      <c r="M429" s="29" t="e">
        <f>SUMIF(#REF!,C:C,#REF!)</f>
        <v>#REF!</v>
      </c>
      <c r="N429" s="29"/>
      <c r="O429" s="29"/>
      <c r="P429" s="29"/>
      <c r="Q429" s="29"/>
      <c r="R429" s="22" t="str">
        <f t="shared" si="134"/>
        <v>IT0004827447</v>
      </c>
      <c r="S429" s="22" t="str">
        <f t="shared" si="135"/>
        <v>UnipolSai Assicurazioni SpA</v>
      </c>
      <c r="T429" s="22" t="str">
        <f t="shared" si="136"/>
        <v>Italien</v>
      </c>
      <c r="U429" s="27" t="e">
        <f t="shared" si="137"/>
        <v>#REF!</v>
      </c>
      <c r="V429" s="30" t="e">
        <f t="shared" si="138"/>
        <v>#REF!</v>
      </c>
      <c r="W429" s="30" t="e">
        <f t="shared" si="139"/>
        <v>#REF!</v>
      </c>
      <c r="X429" s="30" t="e">
        <f t="shared" si="140"/>
        <v>#REF!</v>
      </c>
      <c r="Y429" s="31"/>
      <c r="Z429" s="31" t="e">
        <f t="shared" si="133"/>
        <v>#REF!</v>
      </c>
      <c r="AA429" s="31" t="e">
        <f t="shared" si="141"/>
        <v>#REF!</v>
      </c>
      <c r="AB429" s="31" t="e">
        <f t="shared" si="142"/>
        <v>#REF!</v>
      </c>
      <c r="AC429" s="31" t="e">
        <f t="shared" si="143"/>
        <v>#REF!</v>
      </c>
    </row>
    <row r="430" spans="1:29" s="16" customFormat="1">
      <c r="A430" s="22" t="str">
        <f t="shared" si="132"/>
        <v/>
      </c>
      <c r="B430" s="22"/>
      <c r="C430" s="22" t="s">
        <v>187</v>
      </c>
      <c r="D430" s="22" t="s">
        <v>216</v>
      </c>
      <c r="E430" s="22" t="s">
        <v>4</v>
      </c>
      <c r="F430" s="40">
        <v>74467</v>
      </c>
      <c r="G430" s="41">
        <v>0.01</v>
      </c>
      <c r="H430" s="41">
        <v>0.01</v>
      </c>
      <c r="I430" s="41">
        <v>79.012542120000006</v>
      </c>
      <c r="J430" s="27" t="e">
        <f>SUMIF(#REF!,C:C,#REF!)</f>
        <v>#REF!</v>
      </c>
      <c r="K430" s="30" t="e">
        <f>SUMIF(#REF!,C:C,#REF!)</f>
        <v>#REF!</v>
      </c>
      <c r="L430" s="30" t="e">
        <f>SUMIF(#REF!,C:C,#REF!)</f>
        <v>#REF!</v>
      </c>
      <c r="M430" s="29" t="e">
        <f>SUMIF(#REF!,C:C,#REF!)</f>
        <v>#REF!</v>
      </c>
      <c r="N430" s="29"/>
      <c r="O430" s="29"/>
      <c r="P430" s="29"/>
      <c r="Q430" s="29"/>
      <c r="R430" s="22" t="str">
        <f t="shared" si="134"/>
        <v>US9113121068</v>
      </c>
      <c r="S430" s="22" t="str">
        <f t="shared" si="135"/>
        <v>United Parcel Service Inc</v>
      </c>
      <c r="T430" s="22" t="str">
        <f t="shared" si="136"/>
        <v>USA</v>
      </c>
      <c r="U430" s="27" t="e">
        <f t="shared" si="137"/>
        <v>#REF!</v>
      </c>
      <c r="V430" s="30" t="e">
        <f t="shared" si="138"/>
        <v>#REF!</v>
      </c>
      <c r="W430" s="30" t="e">
        <f t="shared" si="139"/>
        <v>#REF!</v>
      </c>
      <c r="X430" s="30" t="e">
        <f t="shared" si="140"/>
        <v>#REF!</v>
      </c>
      <c r="Y430" s="31"/>
      <c r="Z430" s="31" t="e">
        <f t="shared" si="133"/>
        <v>#REF!</v>
      </c>
      <c r="AA430" s="31" t="e">
        <f t="shared" si="141"/>
        <v>#REF!</v>
      </c>
      <c r="AB430" s="31" t="e">
        <f t="shared" si="142"/>
        <v>#REF!</v>
      </c>
      <c r="AC430" s="31" t="e">
        <f t="shared" si="143"/>
        <v>#REF!</v>
      </c>
    </row>
    <row r="431" spans="1:29" s="16" customFormat="1">
      <c r="A431" s="22"/>
      <c r="B431" s="22"/>
      <c r="C431" s="22" t="s">
        <v>513</v>
      </c>
      <c r="D431" s="22" t="s">
        <v>565</v>
      </c>
      <c r="E431" s="22" t="s">
        <v>4</v>
      </c>
      <c r="F431" s="40">
        <v>258509</v>
      </c>
      <c r="G431" s="41">
        <v>0.13</v>
      </c>
      <c r="H431" s="41">
        <v>0.13</v>
      </c>
      <c r="I431" s="41">
        <v>78.886554520000004</v>
      </c>
      <c r="J431" s="27" t="e">
        <f>SUMIF(#REF!,C:C,#REF!)</f>
        <v>#REF!</v>
      </c>
      <c r="K431" s="30" t="e">
        <f>SUMIF(#REF!,C:C,#REF!)</f>
        <v>#REF!</v>
      </c>
      <c r="L431" s="30" t="e">
        <f>SUMIF(#REF!,C:C,#REF!)</f>
        <v>#REF!</v>
      </c>
      <c r="M431" s="29" t="e">
        <f>SUMIF(#REF!,C:C,#REF!)</f>
        <v>#REF!</v>
      </c>
      <c r="N431" s="29"/>
      <c r="O431" s="29"/>
      <c r="P431" s="29"/>
      <c r="Q431" s="29"/>
      <c r="R431" s="22" t="str">
        <f t="shared" si="134"/>
        <v>US91529Y1064</v>
      </c>
      <c r="S431" s="22" t="str">
        <f t="shared" si="135"/>
        <v>Unum Group</v>
      </c>
      <c r="T431" s="22" t="str">
        <f t="shared" si="136"/>
        <v>USA</v>
      </c>
      <c r="U431" s="27" t="e">
        <f t="shared" si="137"/>
        <v>#REF!</v>
      </c>
      <c r="V431" s="30" t="e">
        <f t="shared" si="138"/>
        <v>#REF!</v>
      </c>
      <c r="W431" s="30" t="e">
        <f t="shared" si="139"/>
        <v>#REF!</v>
      </c>
      <c r="X431" s="30" t="e">
        <f t="shared" si="140"/>
        <v>#REF!</v>
      </c>
      <c r="Y431" s="31"/>
      <c r="Z431" s="31" t="e">
        <f t="shared" si="133"/>
        <v>#REF!</v>
      </c>
      <c r="AA431" s="31" t="e">
        <f t="shared" si="141"/>
        <v>#REF!</v>
      </c>
      <c r="AB431" s="31" t="e">
        <f t="shared" si="142"/>
        <v>#REF!</v>
      </c>
      <c r="AC431" s="31" t="e">
        <f t="shared" si="143"/>
        <v>#REF!</v>
      </c>
    </row>
    <row r="432" spans="1:29" s="16" customFormat="1">
      <c r="A432" s="22" t="str">
        <f t="shared" si="132"/>
        <v/>
      </c>
      <c r="C432" s="22" t="s">
        <v>973</v>
      </c>
      <c r="D432" s="22" t="s">
        <v>776</v>
      </c>
      <c r="E432" s="22" t="s">
        <v>218</v>
      </c>
      <c r="F432" s="40">
        <v>541195</v>
      </c>
      <c r="G432" s="41">
        <v>0.04</v>
      </c>
      <c r="H432" s="41">
        <v>0.04</v>
      </c>
      <c r="I432" s="41">
        <v>13.90378933</v>
      </c>
      <c r="J432" s="27" t="e">
        <f>SUMIF(#REF!,C:C,#REF!)</f>
        <v>#REF!</v>
      </c>
      <c r="K432" s="30" t="e">
        <f>SUMIF(#REF!,C:C,#REF!)</f>
        <v>#REF!</v>
      </c>
      <c r="L432" s="30" t="e">
        <f>SUMIF(#REF!,C:C,#REF!)</f>
        <v>#REF!</v>
      </c>
      <c r="M432" s="29" t="e">
        <f>SUMIF(#REF!,C:C,#REF!)</f>
        <v>#REF!</v>
      </c>
      <c r="N432" s="29"/>
      <c r="O432" s="29"/>
      <c r="P432" s="29"/>
      <c r="Q432" s="29"/>
      <c r="R432" s="22" t="str">
        <f t="shared" ref="R432:R434" si="144">C432</f>
        <v>CNE100000QJ2</v>
      </c>
      <c r="S432" s="22" t="str">
        <f t="shared" ref="S432:S434" si="145">D432</f>
        <v>Venustech Group Inc</v>
      </c>
      <c r="T432" s="22" t="str">
        <f t="shared" ref="T432:T434" si="146">E432</f>
        <v>Kina</v>
      </c>
      <c r="U432" s="27" t="e">
        <f t="shared" ref="U432:U434" si="147">F432+J432+N432</f>
        <v>#REF!</v>
      </c>
      <c r="V432" s="30" t="e">
        <f t="shared" ref="V432:V434" si="148">G432+K432+O432</f>
        <v>#REF!</v>
      </c>
      <c r="W432" s="30" t="e">
        <f t="shared" ref="W432:W434" si="149">H432+L432+P432</f>
        <v>#REF!</v>
      </c>
      <c r="X432" s="30" t="e">
        <f t="shared" ref="X432:X434" si="150">I432+M432+Q432</f>
        <v>#REF!</v>
      </c>
      <c r="Y432" s="31"/>
      <c r="Z432" s="31" t="e">
        <f t="shared" si="133"/>
        <v>#REF!</v>
      </c>
      <c r="AA432" s="31" t="e">
        <f t="shared" si="141"/>
        <v>#REF!</v>
      </c>
      <c r="AB432" s="31" t="e">
        <f t="shared" si="142"/>
        <v>#REF!</v>
      </c>
      <c r="AC432" s="31" t="e">
        <f t="shared" si="143"/>
        <v>#REF!</v>
      </c>
    </row>
    <row r="433" spans="1:29" s="16" customFormat="1">
      <c r="A433" s="22"/>
      <c r="C433" s="22" t="s">
        <v>974</v>
      </c>
      <c r="D433" s="22" t="s">
        <v>777</v>
      </c>
      <c r="E433" s="22" t="s">
        <v>4</v>
      </c>
      <c r="F433" s="40">
        <v>56765</v>
      </c>
      <c r="G433" s="41">
        <v>0.06</v>
      </c>
      <c r="H433" s="41">
        <v>0.06</v>
      </c>
      <c r="I433" s="41">
        <v>78.896963290000002</v>
      </c>
      <c r="J433" s="27" t="e">
        <f>SUMIF(#REF!,C:C,#REF!)</f>
        <v>#REF!</v>
      </c>
      <c r="K433" s="30" t="e">
        <f>SUMIF(#REF!,C:C,#REF!)</f>
        <v>#REF!</v>
      </c>
      <c r="L433" s="30" t="e">
        <f>SUMIF(#REF!,C:C,#REF!)</f>
        <v>#REF!</v>
      </c>
      <c r="M433" s="29" t="e">
        <f>SUMIF(#REF!,C:C,#REF!)</f>
        <v>#REF!</v>
      </c>
      <c r="N433" s="29"/>
      <c r="O433" s="29"/>
      <c r="P433" s="29"/>
      <c r="Q433" s="29"/>
      <c r="R433" s="22" t="str">
        <f t="shared" si="144"/>
        <v>US92343E1029</v>
      </c>
      <c r="S433" s="22" t="str">
        <f t="shared" si="145"/>
        <v>VeriSign Inc</v>
      </c>
      <c r="T433" s="22" t="str">
        <f t="shared" si="146"/>
        <v>USA</v>
      </c>
      <c r="U433" s="27" t="e">
        <f t="shared" si="147"/>
        <v>#REF!</v>
      </c>
      <c r="V433" s="30" t="e">
        <f t="shared" si="148"/>
        <v>#REF!</v>
      </c>
      <c r="W433" s="30" t="e">
        <f t="shared" si="149"/>
        <v>#REF!</v>
      </c>
      <c r="X433" s="30" t="e">
        <f t="shared" si="150"/>
        <v>#REF!</v>
      </c>
      <c r="Y433" s="31"/>
      <c r="Z433" s="31" t="e">
        <f t="shared" si="133"/>
        <v>#REF!</v>
      </c>
      <c r="AA433" s="31" t="e">
        <f t="shared" si="141"/>
        <v>#REF!</v>
      </c>
      <c r="AB433" s="31" t="e">
        <f t="shared" si="142"/>
        <v>#REF!</v>
      </c>
      <c r="AC433" s="31" t="e">
        <f t="shared" si="143"/>
        <v>#REF!</v>
      </c>
    </row>
    <row r="434" spans="1:29" s="16" customFormat="1">
      <c r="A434" s="22"/>
      <c r="C434" s="22" t="s">
        <v>975</v>
      </c>
      <c r="D434" s="22" t="s">
        <v>778</v>
      </c>
      <c r="E434" s="22" t="s">
        <v>4</v>
      </c>
      <c r="F434" s="40">
        <v>49235</v>
      </c>
      <c r="G434" s="41">
        <v>0.03</v>
      </c>
      <c r="H434" s="41">
        <v>0.03</v>
      </c>
      <c r="I434" s="41">
        <v>79.362279340000001</v>
      </c>
      <c r="J434" s="27" t="e">
        <f>SUMIF(#REF!,C:C,#REF!)</f>
        <v>#REF!</v>
      </c>
      <c r="K434" s="30" t="e">
        <f>SUMIF(#REF!,C:C,#REF!)</f>
        <v>#REF!</v>
      </c>
      <c r="L434" s="30" t="e">
        <f>SUMIF(#REF!,C:C,#REF!)</f>
        <v>#REF!</v>
      </c>
      <c r="M434" s="29" t="e">
        <f>SUMIF(#REF!,C:C,#REF!)</f>
        <v>#REF!</v>
      </c>
      <c r="N434" s="29"/>
      <c r="O434" s="29"/>
      <c r="P434" s="29"/>
      <c r="Q434" s="29"/>
      <c r="R434" s="22" t="str">
        <f t="shared" si="144"/>
        <v>US92345Y1064</v>
      </c>
      <c r="S434" s="22" t="str">
        <f t="shared" si="145"/>
        <v>Verisk Analytics Inc</v>
      </c>
      <c r="T434" s="22" t="str">
        <f t="shared" si="146"/>
        <v>USA</v>
      </c>
      <c r="U434" s="27" t="e">
        <f t="shared" si="147"/>
        <v>#REF!</v>
      </c>
      <c r="V434" s="30" t="e">
        <f t="shared" si="148"/>
        <v>#REF!</v>
      </c>
      <c r="W434" s="30" t="e">
        <f t="shared" si="149"/>
        <v>#REF!</v>
      </c>
      <c r="X434" s="30" t="e">
        <f t="shared" si="150"/>
        <v>#REF!</v>
      </c>
      <c r="Y434" s="31"/>
      <c r="Z434" s="31" t="e">
        <f t="shared" si="133"/>
        <v>#REF!</v>
      </c>
      <c r="AA434" s="31" t="e">
        <f t="shared" si="141"/>
        <v>#REF!</v>
      </c>
      <c r="AB434" s="31" t="e">
        <f t="shared" si="142"/>
        <v>#REF!</v>
      </c>
      <c r="AC434" s="31" t="e">
        <f t="shared" si="143"/>
        <v>#REF!</v>
      </c>
    </row>
    <row r="435" spans="1:29" s="16" customFormat="1">
      <c r="A435" s="22" t="str">
        <f t="shared" si="132"/>
        <v/>
      </c>
      <c r="B435" s="22"/>
      <c r="C435" s="22" t="s">
        <v>97</v>
      </c>
      <c r="D435" s="22" t="s">
        <v>72</v>
      </c>
      <c r="E435" s="22" t="s">
        <v>4</v>
      </c>
      <c r="F435" s="40">
        <v>313037</v>
      </c>
      <c r="G435" s="41">
        <v>0.01</v>
      </c>
      <c r="H435" s="41">
        <v>0.01</v>
      </c>
      <c r="I435" s="37">
        <v>79.640464690000002</v>
      </c>
      <c r="J435" s="27" t="e">
        <f>SUMIF(#REF!,C:C,#REF!)</f>
        <v>#REF!</v>
      </c>
      <c r="K435" s="30" t="e">
        <f>SUMIF(#REF!,C:C,#REF!)</f>
        <v>#REF!</v>
      </c>
      <c r="L435" s="30" t="e">
        <f>SUMIF(#REF!,C:C,#REF!)</f>
        <v>#REF!</v>
      </c>
      <c r="M435" s="29" t="e">
        <f>SUMIF(#REF!,C:C,#REF!)</f>
        <v>#REF!</v>
      </c>
      <c r="N435" s="29"/>
      <c r="O435" s="29"/>
      <c r="P435" s="29"/>
      <c r="Q435" s="29"/>
      <c r="R435" s="22" t="str">
        <f t="shared" si="134"/>
        <v>US92343V1044</v>
      </c>
      <c r="S435" s="22" t="str">
        <f t="shared" si="135"/>
        <v>Verizon Communications Inc</v>
      </c>
      <c r="T435" s="22" t="str">
        <f t="shared" si="136"/>
        <v>USA</v>
      </c>
      <c r="U435" s="27" t="e">
        <f t="shared" si="137"/>
        <v>#REF!</v>
      </c>
      <c r="V435" s="30" t="e">
        <f t="shared" si="138"/>
        <v>#REF!</v>
      </c>
      <c r="W435" s="30" t="e">
        <f t="shared" si="139"/>
        <v>#REF!</v>
      </c>
      <c r="X435" s="30" t="e">
        <f t="shared" si="140"/>
        <v>#REF!</v>
      </c>
      <c r="Y435" s="31"/>
      <c r="Z435" s="31" t="e">
        <f t="shared" si="133"/>
        <v>#REF!</v>
      </c>
      <c r="AA435" s="31" t="e">
        <f t="shared" si="141"/>
        <v>#REF!</v>
      </c>
      <c r="AB435" s="31" t="e">
        <f t="shared" si="142"/>
        <v>#REF!</v>
      </c>
      <c r="AC435" s="31" t="e">
        <f t="shared" si="143"/>
        <v>#REF!</v>
      </c>
    </row>
    <row r="436" spans="1:29" s="16" customFormat="1">
      <c r="A436" s="22" t="str">
        <f t="shared" si="132"/>
        <v/>
      </c>
      <c r="B436" s="22"/>
      <c r="C436" s="22" t="s">
        <v>398</v>
      </c>
      <c r="D436" s="22" t="s">
        <v>458</v>
      </c>
      <c r="E436" s="22" t="s">
        <v>4</v>
      </c>
      <c r="F436" s="40">
        <v>28623</v>
      </c>
      <c r="G436" s="41">
        <v>0.01</v>
      </c>
      <c r="H436" s="41">
        <v>0.01</v>
      </c>
      <c r="I436" s="37">
        <v>78.593916190000002</v>
      </c>
      <c r="J436" s="27" t="e">
        <f>SUMIF(#REF!,C:C,#REF!)</f>
        <v>#REF!</v>
      </c>
      <c r="K436" s="30" t="e">
        <f>SUMIF(#REF!,C:C,#REF!)</f>
        <v>#REF!</v>
      </c>
      <c r="L436" s="30" t="e">
        <f>SUMIF(#REF!,C:C,#REF!)</f>
        <v>#REF!</v>
      </c>
      <c r="M436" s="29" t="e">
        <f>SUMIF(#REF!,C:C,#REF!)</f>
        <v>#REF!</v>
      </c>
      <c r="N436" s="29"/>
      <c r="O436" s="29"/>
      <c r="P436" s="29"/>
      <c r="Q436" s="29"/>
      <c r="R436" s="22" t="str">
        <f t="shared" si="134"/>
        <v>US92532F1003</v>
      </c>
      <c r="S436" s="22" t="str">
        <f t="shared" si="135"/>
        <v>Vertex Pharmaceuticals Inc</v>
      </c>
      <c r="T436" s="22" t="str">
        <f t="shared" si="136"/>
        <v>USA</v>
      </c>
      <c r="U436" s="27" t="e">
        <f t="shared" si="137"/>
        <v>#REF!</v>
      </c>
      <c r="V436" s="30" t="e">
        <f t="shared" si="138"/>
        <v>#REF!</v>
      </c>
      <c r="W436" s="30" t="e">
        <f t="shared" si="139"/>
        <v>#REF!</v>
      </c>
      <c r="X436" s="30" t="e">
        <f t="shared" si="140"/>
        <v>#REF!</v>
      </c>
      <c r="Y436" s="31"/>
      <c r="Z436" s="31" t="e">
        <f t="shared" si="133"/>
        <v>#REF!</v>
      </c>
      <c r="AA436" s="31" t="e">
        <f t="shared" si="141"/>
        <v>#REF!</v>
      </c>
      <c r="AB436" s="31" t="e">
        <f t="shared" si="142"/>
        <v>#REF!</v>
      </c>
      <c r="AC436" s="31" t="e">
        <f t="shared" si="143"/>
        <v>#REF!</v>
      </c>
    </row>
    <row r="437" spans="1:29" s="16" customFormat="1">
      <c r="A437" s="22" t="str">
        <f t="shared" si="132"/>
        <v/>
      </c>
      <c r="B437" s="22"/>
      <c r="C437" s="22" t="s">
        <v>976</v>
      </c>
      <c r="D437" s="22" t="s">
        <v>779</v>
      </c>
      <c r="E437" s="22" t="s">
        <v>4</v>
      </c>
      <c r="F437" s="40">
        <v>1084441</v>
      </c>
      <c r="G437" s="41">
        <v>0.09</v>
      </c>
      <c r="H437" s="41">
        <v>0.09</v>
      </c>
      <c r="I437" s="37">
        <v>79.255817109999995</v>
      </c>
      <c r="J437" s="27" t="e">
        <f>SUMIF(#REF!,C:C,#REF!)</f>
        <v>#REF!</v>
      </c>
      <c r="K437" s="30" t="e">
        <f>SUMIF(#REF!,C:C,#REF!)</f>
        <v>#REF!</v>
      </c>
      <c r="L437" s="30" t="e">
        <f>SUMIF(#REF!,C:C,#REF!)</f>
        <v>#REF!</v>
      </c>
      <c r="M437" s="29" t="e">
        <f>SUMIF(#REF!,C:C,#REF!)</f>
        <v>#REF!</v>
      </c>
      <c r="N437" s="29"/>
      <c r="O437" s="29"/>
      <c r="P437" s="29"/>
      <c r="Q437" s="29"/>
      <c r="R437" s="22" t="str">
        <f t="shared" si="134"/>
        <v>US92556V1061</v>
      </c>
      <c r="S437" s="22" t="str">
        <f t="shared" si="135"/>
        <v>Viatris Inc</v>
      </c>
      <c r="T437" s="22" t="str">
        <f t="shared" si="136"/>
        <v>USA</v>
      </c>
      <c r="U437" s="27" t="e">
        <f t="shared" si="137"/>
        <v>#REF!</v>
      </c>
      <c r="V437" s="30" t="e">
        <f t="shared" si="138"/>
        <v>#REF!</v>
      </c>
      <c r="W437" s="30" t="e">
        <f t="shared" si="139"/>
        <v>#REF!</v>
      </c>
      <c r="X437" s="30" t="e">
        <f t="shared" si="140"/>
        <v>#REF!</v>
      </c>
      <c r="Y437" s="31"/>
      <c r="Z437" s="31" t="e">
        <f t="shared" si="133"/>
        <v>#REF!</v>
      </c>
      <c r="AA437" s="31" t="e">
        <f t="shared" si="141"/>
        <v>#REF!</v>
      </c>
      <c r="AB437" s="31" t="e">
        <f t="shared" si="142"/>
        <v>#REF!</v>
      </c>
      <c r="AC437" s="31" t="e">
        <f t="shared" si="143"/>
        <v>#REF!</v>
      </c>
    </row>
    <row r="438" spans="1:29" s="16" customFormat="1">
      <c r="A438" s="22"/>
      <c r="B438" s="22"/>
      <c r="C438" s="22" t="s">
        <v>977</v>
      </c>
      <c r="D438" s="22" t="s">
        <v>780</v>
      </c>
      <c r="E438" s="22" t="s">
        <v>4</v>
      </c>
      <c r="F438" s="40">
        <v>367047</v>
      </c>
      <c r="G438" s="41">
        <v>0.04</v>
      </c>
      <c r="H438" s="41">
        <v>0.04</v>
      </c>
      <c r="I438" s="37">
        <v>78.965384400000005</v>
      </c>
      <c r="J438" s="27" t="e">
        <f>SUMIF(#REF!,C:C,#REF!)</f>
        <v>#REF!</v>
      </c>
      <c r="K438" s="30" t="e">
        <f>SUMIF(#REF!,C:C,#REF!)</f>
        <v>#REF!</v>
      </c>
      <c r="L438" s="30" t="e">
        <f>SUMIF(#REF!,C:C,#REF!)</f>
        <v>#REF!</v>
      </c>
      <c r="M438" s="29" t="e">
        <f>SUMIF(#REF!,C:C,#REF!)</f>
        <v>#REF!</v>
      </c>
      <c r="N438" s="29"/>
      <c r="O438" s="29"/>
      <c r="P438" s="29"/>
      <c r="Q438" s="29"/>
      <c r="R438" s="22" t="str">
        <f t="shared" si="134"/>
        <v>US9256521090</v>
      </c>
      <c r="S438" s="22" t="str">
        <f t="shared" si="135"/>
        <v>VICI Properties Inc</v>
      </c>
      <c r="T438" s="22" t="str">
        <f t="shared" si="136"/>
        <v>USA</v>
      </c>
      <c r="U438" s="27" t="e">
        <f t="shared" si="137"/>
        <v>#REF!</v>
      </c>
      <c r="V438" s="30" t="e">
        <f t="shared" si="138"/>
        <v>#REF!</v>
      </c>
      <c r="W438" s="30" t="e">
        <f t="shared" si="139"/>
        <v>#REF!</v>
      </c>
      <c r="X438" s="30" t="e">
        <f t="shared" si="140"/>
        <v>#REF!</v>
      </c>
      <c r="Y438" s="31"/>
      <c r="Z438" s="31" t="e">
        <f t="shared" si="133"/>
        <v>#REF!</v>
      </c>
      <c r="AA438" s="31" t="e">
        <f t="shared" si="141"/>
        <v>#REF!</v>
      </c>
      <c r="AB438" s="31" t="e">
        <f t="shared" si="142"/>
        <v>#REF!</v>
      </c>
      <c r="AC438" s="31" t="e">
        <f t="shared" si="143"/>
        <v>#REF!</v>
      </c>
    </row>
    <row r="439" spans="1:29" s="16" customFormat="1">
      <c r="A439" s="22" t="str">
        <f t="shared" si="132"/>
        <v/>
      </c>
      <c r="B439" s="22"/>
      <c r="C439" s="22" t="s">
        <v>80</v>
      </c>
      <c r="D439" s="22" t="s">
        <v>73</v>
      </c>
      <c r="E439" s="22" t="s">
        <v>8</v>
      </c>
      <c r="F439" s="40">
        <v>85270</v>
      </c>
      <c r="G439" s="41">
        <v>0.01</v>
      </c>
      <c r="H439" s="41">
        <v>0</v>
      </c>
      <c r="I439" s="42">
        <v>72.273345710000001</v>
      </c>
      <c r="J439" s="27" t="e">
        <f>SUMIF(#REF!,C:C,#REF!)</f>
        <v>#REF!</v>
      </c>
      <c r="K439" s="30" t="e">
        <f>SUMIF(#REF!,C:C,#REF!)</f>
        <v>#REF!</v>
      </c>
      <c r="L439" s="30" t="e">
        <f>SUMIF(#REF!,C:C,#REF!)</f>
        <v>#REF!</v>
      </c>
      <c r="M439" s="29" t="e">
        <f>SUMIF(#REF!,C:C,#REF!)</f>
        <v>#REF!</v>
      </c>
      <c r="N439" s="29"/>
      <c r="O439" s="29"/>
      <c r="P439" s="29"/>
      <c r="Q439" s="29"/>
      <c r="R439" s="22" t="str">
        <f t="shared" si="134"/>
        <v>FR0000125486</v>
      </c>
      <c r="S439" s="22" t="str">
        <f t="shared" si="135"/>
        <v>Vinci SA</v>
      </c>
      <c r="T439" s="22" t="str">
        <f t="shared" si="136"/>
        <v>Frankrig</v>
      </c>
      <c r="U439" s="27" t="e">
        <f t="shared" si="137"/>
        <v>#REF!</v>
      </c>
      <c r="V439" s="30" t="e">
        <f t="shared" si="138"/>
        <v>#REF!</v>
      </c>
      <c r="W439" s="30" t="e">
        <f t="shared" si="139"/>
        <v>#REF!</v>
      </c>
      <c r="X439" s="30" t="e">
        <f t="shared" si="140"/>
        <v>#REF!</v>
      </c>
      <c r="Y439" s="31"/>
      <c r="Z439" s="31" t="e">
        <f t="shared" si="133"/>
        <v>#REF!</v>
      </c>
      <c r="AA439" s="31" t="e">
        <f t="shared" si="141"/>
        <v>#REF!</v>
      </c>
      <c r="AB439" s="31" t="e">
        <f t="shared" si="142"/>
        <v>#REF!</v>
      </c>
      <c r="AC439" s="31" t="e">
        <f t="shared" si="143"/>
        <v>#REF!</v>
      </c>
    </row>
    <row r="440" spans="1:29" s="16" customFormat="1">
      <c r="A440" s="22" t="str">
        <f t="shared" si="132"/>
        <v/>
      </c>
      <c r="B440" s="22"/>
      <c r="C440" s="22" t="s">
        <v>105</v>
      </c>
      <c r="D440" s="22" t="s">
        <v>106</v>
      </c>
      <c r="E440" s="22" t="s">
        <v>4</v>
      </c>
      <c r="F440" s="40">
        <v>45107</v>
      </c>
      <c r="G440" s="41">
        <v>0</v>
      </c>
      <c r="H440" s="41">
        <v>0</v>
      </c>
      <c r="I440" s="37">
        <v>79.249820670000005</v>
      </c>
      <c r="J440" s="27" t="e">
        <f>SUMIF(#REF!,C:C,#REF!)</f>
        <v>#REF!</v>
      </c>
      <c r="K440" s="30" t="e">
        <f>SUMIF(#REF!,C:C,#REF!)</f>
        <v>#REF!</v>
      </c>
      <c r="L440" s="30" t="e">
        <f>SUMIF(#REF!,C:C,#REF!)</f>
        <v>#REF!</v>
      </c>
      <c r="M440" s="29" t="e">
        <f>SUMIF(#REF!,C:C,#REF!)</f>
        <v>#REF!</v>
      </c>
      <c r="N440" s="29"/>
      <c r="O440" s="29"/>
      <c r="P440" s="29"/>
      <c r="Q440" s="29"/>
      <c r="R440" s="22" t="str">
        <f t="shared" si="134"/>
        <v>US92826C8394</v>
      </c>
      <c r="S440" s="22" t="str">
        <f t="shared" si="135"/>
        <v>Visa Inc</v>
      </c>
      <c r="T440" s="22" t="str">
        <f t="shared" si="136"/>
        <v>USA</v>
      </c>
      <c r="U440" s="27" t="e">
        <f t="shared" si="137"/>
        <v>#REF!</v>
      </c>
      <c r="V440" s="30" t="e">
        <f t="shared" si="138"/>
        <v>#REF!</v>
      </c>
      <c r="W440" s="30" t="e">
        <f t="shared" si="139"/>
        <v>#REF!</v>
      </c>
      <c r="X440" s="30" t="e">
        <f t="shared" si="140"/>
        <v>#REF!</v>
      </c>
      <c r="Y440" s="31"/>
      <c r="Z440" s="31" t="e">
        <f t="shared" si="133"/>
        <v>#REF!</v>
      </c>
      <c r="AA440" s="31" t="e">
        <f t="shared" si="141"/>
        <v>#REF!</v>
      </c>
      <c r="AB440" s="31" t="e">
        <f t="shared" si="142"/>
        <v>#REF!</v>
      </c>
      <c r="AC440" s="31" t="e">
        <f t="shared" si="143"/>
        <v>#REF!</v>
      </c>
    </row>
    <row r="441" spans="1:29" s="16" customFormat="1">
      <c r="A441" s="22" t="str">
        <f t="shared" si="132"/>
        <v/>
      </c>
      <c r="B441" s="22"/>
      <c r="C441" s="22" t="s">
        <v>149</v>
      </c>
      <c r="D441" s="22" t="s">
        <v>74</v>
      </c>
      <c r="E441" s="22" t="s">
        <v>13</v>
      </c>
      <c r="F441" s="40">
        <v>414508</v>
      </c>
      <c r="G441" s="41">
        <v>0.03</v>
      </c>
      <c r="H441" s="41">
        <v>0.03</v>
      </c>
      <c r="I441" s="37">
        <v>72.638197050000002</v>
      </c>
      <c r="J441" s="27" t="e">
        <f>SUMIF(#REF!,C:C,#REF!)</f>
        <v>#REF!</v>
      </c>
      <c r="K441" s="30" t="e">
        <f>SUMIF(#REF!,C:C,#REF!)</f>
        <v>#REF!</v>
      </c>
      <c r="L441" s="30" t="e">
        <f>SUMIF(#REF!,C:C,#REF!)</f>
        <v>#REF!</v>
      </c>
      <c r="M441" s="29" t="e">
        <f>SUMIF(#REF!,C:C,#REF!)</f>
        <v>#REF!</v>
      </c>
      <c r="N441" s="29"/>
      <c r="O441" s="29"/>
      <c r="P441" s="29"/>
      <c r="Q441" s="29"/>
      <c r="R441" s="22" t="str">
        <f t="shared" si="134"/>
        <v>SE0000115446</v>
      </c>
      <c r="S441" s="22" t="str">
        <f t="shared" si="135"/>
        <v>Volvo AB</v>
      </c>
      <c r="T441" s="22" t="str">
        <f t="shared" si="136"/>
        <v>Sverige</v>
      </c>
      <c r="U441" s="27" t="e">
        <f t="shared" si="137"/>
        <v>#REF!</v>
      </c>
      <c r="V441" s="30" t="e">
        <f t="shared" si="138"/>
        <v>#REF!</v>
      </c>
      <c r="W441" s="30" t="e">
        <f t="shared" si="139"/>
        <v>#REF!</v>
      </c>
      <c r="X441" s="30" t="e">
        <f t="shared" si="140"/>
        <v>#REF!</v>
      </c>
      <c r="Y441" s="31"/>
      <c r="Z441" s="31" t="e">
        <f t="shared" si="133"/>
        <v>#REF!</v>
      </c>
      <c r="AA441" s="31" t="e">
        <f t="shared" si="141"/>
        <v>#REF!</v>
      </c>
      <c r="AB441" s="31" t="e">
        <f t="shared" si="142"/>
        <v>#REF!</v>
      </c>
      <c r="AC441" s="31" t="e">
        <f t="shared" si="143"/>
        <v>#REF!</v>
      </c>
    </row>
    <row r="442" spans="1:29" s="16" customFormat="1">
      <c r="A442" s="22" t="str">
        <f t="shared" si="132"/>
        <v>Vulcan Materials Co</v>
      </c>
      <c r="B442" s="22" t="str">
        <f>LOWER(D442)</f>
        <v>vulcan materials co</v>
      </c>
      <c r="C442" s="22" t="s">
        <v>978</v>
      </c>
      <c r="D442" s="22" t="s">
        <v>781</v>
      </c>
      <c r="E442" s="22" t="s">
        <v>4</v>
      </c>
      <c r="F442" s="40">
        <v>51720</v>
      </c>
      <c r="G442" s="41">
        <v>0.04</v>
      </c>
      <c r="H442" s="41">
        <v>0.04</v>
      </c>
      <c r="I442" s="37">
        <v>79.231935890000003</v>
      </c>
      <c r="J442" s="27" t="e">
        <f>SUMIF(#REF!,C:C,#REF!)</f>
        <v>#REF!</v>
      </c>
      <c r="K442" s="30" t="e">
        <f>SUMIF(#REF!,C:C,#REF!)</f>
        <v>#REF!</v>
      </c>
      <c r="L442" s="30" t="e">
        <f>SUMIF(#REF!,C:C,#REF!)</f>
        <v>#REF!</v>
      </c>
      <c r="M442" s="29" t="e">
        <f>SUMIF(#REF!,C:C,#REF!)</f>
        <v>#REF!</v>
      </c>
      <c r="N442" s="29"/>
      <c r="O442" s="29"/>
      <c r="P442" s="29"/>
      <c r="Q442" s="29"/>
      <c r="R442" s="22" t="str">
        <f t="shared" si="134"/>
        <v>US9291601097</v>
      </c>
      <c r="S442" s="22" t="str">
        <f t="shared" si="135"/>
        <v>Vulcan Materials Co</v>
      </c>
      <c r="T442" s="22" t="str">
        <f t="shared" si="136"/>
        <v>USA</v>
      </c>
      <c r="U442" s="27" t="e">
        <f t="shared" si="137"/>
        <v>#REF!</v>
      </c>
      <c r="V442" s="30" t="e">
        <f t="shared" si="138"/>
        <v>#REF!</v>
      </c>
      <c r="W442" s="30" t="e">
        <f t="shared" si="139"/>
        <v>#REF!</v>
      </c>
      <c r="X442" s="30" t="e">
        <f t="shared" si="140"/>
        <v>#REF!</v>
      </c>
      <c r="Y442" s="31"/>
      <c r="Z442" s="31" t="e">
        <f t="shared" si="133"/>
        <v>#REF!</v>
      </c>
      <c r="AA442" s="31" t="e">
        <f t="shared" si="141"/>
        <v>#REF!</v>
      </c>
      <c r="AB442" s="31" t="e">
        <f t="shared" si="142"/>
        <v>#REF!</v>
      </c>
      <c r="AC442" s="31" t="e">
        <f t="shared" si="143"/>
        <v>#REF!</v>
      </c>
    </row>
    <row r="443" spans="1:29" s="16" customFormat="1">
      <c r="A443" s="22" t="str">
        <f t="shared" si="132"/>
        <v/>
      </c>
      <c r="B443" s="22"/>
      <c r="C443" s="22" t="s">
        <v>399</v>
      </c>
      <c r="D443" s="22" t="s">
        <v>459</v>
      </c>
      <c r="E443" s="22" t="s">
        <v>218</v>
      </c>
      <c r="F443" s="40">
        <v>173300</v>
      </c>
      <c r="G443" s="41">
        <v>0.01</v>
      </c>
      <c r="H443" s="41">
        <v>0.01</v>
      </c>
      <c r="I443" s="37">
        <v>12.66742975</v>
      </c>
      <c r="J443" s="27" t="e">
        <f>SUMIF(#REF!,C:C,#REF!)</f>
        <v>#REF!</v>
      </c>
      <c r="K443" s="30" t="e">
        <f>SUMIF(#REF!,C:C,#REF!)</f>
        <v>#REF!</v>
      </c>
      <c r="L443" s="30" t="e">
        <f>SUMIF(#REF!,C:C,#REF!)</f>
        <v>#REF!</v>
      </c>
      <c r="M443" s="29" t="e">
        <f>SUMIF(#REF!,C:C,#REF!)</f>
        <v>#REF!</v>
      </c>
      <c r="N443" s="29"/>
      <c r="O443" s="29"/>
      <c r="P443" s="29"/>
      <c r="Q443" s="29"/>
      <c r="R443" s="22" t="str">
        <f t="shared" si="134"/>
        <v>CNE0000016J9</v>
      </c>
      <c r="S443" s="22" t="str">
        <f t="shared" si="135"/>
        <v>Wanhua Chemical Group Co Ltd</v>
      </c>
      <c r="T443" s="22" t="str">
        <f t="shared" si="136"/>
        <v>Kina</v>
      </c>
      <c r="U443" s="27" t="e">
        <f t="shared" si="137"/>
        <v>#REF!</v>
      </c>
      <c r="V443" s="30" t="e">
        <f t="shared" si="138"/>
        <v>#REF!</v>
      </c>
      <c r="W443" s="30" t="e">
        <f t="shared" si="139"/>
        <v>#REF!</v>
      </c>
      <c r="X443" s="30" t="e">
        <f t="shared" si="140"/>
        <v>#REF!</v>
      </c>
      <c r="Y443" s="31"/>
      <c r="Z443" s="31" t="e">
        <f t="shared" si="133"/>
        <v>#REF!</v>
      </c>
      <c r="AA443" s="31" t="e">
        <f t="shared" si="141"/>
        <v>#REF!</v>
      </c>
      <c r="AB443" s="31" t="e">
        <f t="shared" si="142"/>
        <v>#REF!</v>
      </c>
      <c r="AC443" s="31" t="e">
        <f t="shared" si="143"/>
        <v>#REF!</v>
      </c>
    </row>
    <row r="444" spans="1:29" s="16" customFormat="1">
      <c r="A444" s="22" t="str">
        <f t="shared" si="132"/>
        <v/>
      </c>
      <c r="B444" s="22"/>
      <c r="C444" s="22" t="s">
        <v>150</v>
      </c>
      <c r="D444" s="22" t="s">
        <v>75</v>
      </c>
      <c r="E444" s="22" t="s">
        <v>4</v>
      </c>
      <c r="F444" s="40">
        <v>65707</v>
      </c>
      <c r="G444" s="41">
        <v>0.02</v>
      </c>
      <c r="H444" s="41">
        <v>0.02</v>
      </c>
      <c r="I444" s="37">
        <v>79.415264590000007</v>
      </c>
      <c r="J444" s="27" t="e">
        <f>SUMIF(#REF!,C:C,#REF!)</f>
        <v>#REF!</v>
      </c>
      <c r="K444" s="30" t="e">
        <f>SUMIF(#REF!,C:C,#REF!)</f>
        <v>#REF!</v>
      </c>
      <c r="L444" s="30" t="e">
        <f>SUMIF(#REF!,C:C,#REF!)</f>
        <v>#REF!</v>
      </c>
      <c r="M444" s="29" t="e">
        <f>SUMIF(#REF!,C:C,#REF!)</f>
        <v>#REF!</v>
      </c>
      <c r="N444" s="29"/>
      <c r="O444" s="29"/>
      <c r="P444" s="29"/>
      <c r="Q444" s="29"/>
      <c r="R444" s="22" t="str">
        <f t="shared" si="134"/>
        <v>US94106L1098</v>
      </c>
      <c r="S444" s="22" t="str">
        <f t="shared" si="135"/>
        <v>Waste Management Inc</v>
      </c>
      <c r="T444" s="22" t="str">
        <f t="shared" si="136"/>
        <v>USA</v>
      </c>
      <c r="U444" s="27" t="e">
        <f t="shared" si="137"/>
        <v>#REF!</v>
      </c>
      <c r="V444" s="30" t="e">
        <f t="shared" si="138"/>
        <v>#REF!</v>
      </c>
      <c r="W444" s="30" t="e">
        <f t="shared" si="139"/>
        <v>#REF!</v>
      </c>
      <c r="X444" s="30" t="e">
        <f t="shared" si="140"/>
        <v>#REF!</v>
      </c>
      <c r="Y444" s="31"/>
      <c r="Z444" s="31" t="e">
        <f t="shared" si="133"/>
        <v>#REF!</v>
      </c>
      <c r="AA444" s="31" t="e">
        <f t="shared" si="141"/>
        <v>#REF!</v>
      </c>
      <c r="AB444" s="31" t="e">
        <f t="shared" si="142"/>
        <v>#REF!</v>
      </c>
      <c r="AC444" s="31" t="e">
        <f t="shared" si="143"/>
        <v>#REF!</v>
      </c>
    </row>
    <row r="445" spans="1:29" s="16" customFormat="1">
      <c r="A445" s="22" t="str">
        <f t="shared" si="132"/>
        <v/>
      </c>
      <c r="B445" s="22"/>
      <c r="C445" s="22" t="s">
        <v>979</v>
      </c>
      <c r="D445" s="22" t="s">
        <v>782</v>
      </c>
      <c r="E445" s="22" t="s">
        <v>17</v>
      </c>
      <c r="F445" s="40">
        <v>332701</v>
      </c>
      <c r="G445" s="41">
        <v>0.03</v>
      </c>
      <c r="H445" s="41">
        <v>0.03</v>
      </c>
      <c r="I445" s="37">
        <v>87.384631310000003</v>
      </c>
      <c r="J445" s="27" t="e">
        <f>SUMIF(#REF!,C:C,#REF!)</f>
        <v>#REF!</v>
      </c>
      <c r="K445" s="30" t="e">
        <f>SUMIF(#REF!,C:C,#REF!)</f>
        <v>#REF!</v>
      </c>
      <c r="L445" s="30" t="e">
        <f>SUMIF(#REF!,C:C,#REF!)</f>
        <v>#REF!</v>
      </c>
      <c r="M445" s="29" t="e">
        <f>SUMIF(#REF!,C:C,#REF!)</f>
        <v>#REF!</v>
      </c>
      <c r="N445" s="29"/>
      <c r="O445" s="29"/>
      <c r="P445" s="29"/>
      <c r="Q445" s="29"/>
      <c r="R445" s="22" t="str">
        <f t="shared" si="134"/>
        <v>AU000000WES1</v>
      </c>
      <c r="S445" s="22" t="str">
        <f t="shared" si="135"/>
        <v>Wesfarmers Ltd</v>
      </c>
      <c r="T445" s="22" t="str">
        <f t="shared" si="136"/>
        <v>Australien</v>
      </c>
      <c r="U445" s="27" t="e">
        <f t="shared" si="137"/>
        <v>#REF!</v>
      </c>
      <c r="V445" s="30" t="e">
        <f t="shared" si="138"/>
        <v>#REF!</v>
      </c>
      <c r="W445" s="30" t="e">
        <f t="shared" si="139"/>
        <v>#REF!</v>
      </c>
      <c r="X445" s="30" t="e">
        <f t="shared" si="140"/>
        <v>#REF!</v>
      </c>
      <c r="Y445" s="31"/>
      <c r="Z445" s="31" t="e">
        <f t="shared" si="133"/>
        <v>#REF!</v>
      </c>
      <c r="AA445" s="31" t="e">
        <f t="shared" si="141"/>
        <v>#REF!</v>
      </c>
      <c r="AB445" s="31" t="e">
        <f t="shared" si="142"/>
        <v>#REF!</v>
      </c>
      <c r="AC445" s="31" t="e">
        <f t="shared" si="143"/>
        <v>#REF!</v>
      </c>
    </row>
    <row r="446" spans="1:29" s="16" customFormat="1">
      <c r="A446" s="22" t="str">
        <f t="shared" ref="A446:A463" si="151">PROPER(B446)</f>
        <v/>
      </c>
      <c r="B446" s="22"/>
      <c r="C446" s="22" t="s">
        <v>514</v>
      </c>
      <c r="D446" s="22" t="s">
        <v>566</v>
      </c>
      <c r="E446" s="22" t="s">
        <v>218</v>
      </c>
      <c r="F446" s="40">
        <v>1087800</v>
      </c>
      <c r="G446" s="41">
        <v>0.05</v>
      </c>
      <c r="H446" s="41">
        <v>0.05</v>
      </c>
      <c r="I446" s="37">
        <v>14.7702779</v>
      </c>
      <c r="J446" s="27" t="e">
        <f>SUMIF(#REF!,C:C,#REF!)</f>
        <v>#REF!</v>
      </c>
      <c r="K446" s="30" t="e">
        <f>SUMIF(#REF!,C:C,#REF!)</f>
        <v>#REF!</v>
      </c>
      <c r="L446" s="30" t="e">
        <f>SUMIF(#REF!,C:C,#REF!)</f>
        <v>#REF!</v>
      </c>
      <c r="M446" s="29" t="e">
        <f>SUMIF(#REF!,C:C,#REF!)</f>
        <v>#REF!</v>
      </c>
      <c r="N446" s="29"/>
      <c r="O446" s="29"/>
      <c r="P446" s="29"/>
      <c r="Q446" s="29"/>
      <c r="R446" s="22" t="str">
        <f t="shared" si="134"/>
        <v>CNE100000619</v>
      </c>
      <c r="S446" s="22" t="str">
        <f t="shared" si="135"/>
        <v>Western Mining Co Ltd</v>
      </c>
      <c r="T446" s="22" t="str">
        <f t="shared" si="136"/>
        <v>Kina</v>
      </c>
      <c r="U446" s="27" t="e">
        <f t="shared" si="137"/>
        <v>#REF!</v>
      </c>
      <c r="V446" s="30" t="e">
        <f t="shared" si="138"/>
        <v>#REF!</v>
      </c>
      <c r="W446" s="30" t="e">
        <f t="shared" si="139"/>
        <v>#REF!</v>
      </c>
      <c r="X446" s="30" t="e">
        <f t="shared" si="140"/>
        <v>#REF!</v>
      </c>
      <c r="Y446" s="31"/>
      <c r="Z446" s="31" t="e">
        <f t="shared" si="133"/>
        <v>#REF!</v>
      </c>
      <c r="AA446" s="31" t="e">
        <f t="shared" si="141"/>
        <v>#REF!</v>
      </c>
      <c r="AB446" s="31" t="e">
        <f t="shared" si="142"/>
        <v>#REF!</v>
      </c>
      <c r="AC446" s="31" t="e">
        <f t="shared" si="143"/>
        <v>#REF!</v>
      </c>
    </row>
    <row r="447" spans="1:29" s="16" customFormat="1">
      <c r="A447" s="22" t="str">
        <f t="shared" si="151"/>
        <v/>
      </c>
      <c r="B447" s="22"/>
      <c r="C447" s="22" t="s">
        <v>515</v>
      </c>
      <c r="D447" s="22" t="s">
        <v>567</v>
      </c>
      <c r="E447" s="22" t="s">
        <v>4</v>
      </c>
      <c r="F447" s="40">
        <v>993994</v>
      </c>
      <c r="G447" s="41">
        <v>0.27</v>
      </c>
      <c r="H447" s="41">
        <v>0.27</v>
      </c>
      <c r="I447" s="37">
        <v>79.957053340000002</v>
      </c>
      <c r="J447" s="27" t="e">
        <f>SUMIF(#REF!,C:C,#REF!)</f>
        <v>#REF!</v>
      </c>
      <c r="K447" s="30" t="e">
        <f>SUMIF(#REF!,C:C,#REF!)</f>
        <v>#REF!</v>
      </c>
      <c r="L447" s="30" t="e">
        <f>SUMIF(#REF!,C:C,#REF!)</f>
        <v>#REF!</v>
      </c>
      <c r="M447" s="29" t="e">
        <f>SUMIF(#REF!,C:C,#REF!)</f>
        <v>#REF!</v>
      </c>
      <c r="N447" s="29"/>
      <c r="O447" s="29"/>
      <c r="P447" s="29"/>
      <c r="Q447" s="29"/>
      <c r="R447" s="22" t="str">
        <f t="shared" si="134"/>
        <v>US9598021098</v>
      </c>
      <c r="S447" s="22" t="str">
        <f t="shared" si="135"/>
        <v>Western Union Co/The</v>
      </c>
      <c r="T447" s="22" t="str">
        <f t="shared" si="136"/>
        <v>USA</v>
      </c>
      <c r="U447" s="27" t="e">
        <f t="shared" si="137"/>
        <v>#REF!</v>
      </c>
      <c r="V447" s="30" t="e">
        <f t="shared" si="138"/>
        <v>#REF!</v>
      </c>
      <c r="W447" s="30" t="e">
        <f t="shared" si="139"/>
        <v>#REF!</v>
      </c>
      <c r="X447" s="30" t="e">
        <f t="shared" si="140"/>
        <v>#REF!</v>
      </c>
      <c r="Y447" s="31"/>
      <c r="Z447" s="31" t="e">
        <f t="shared" si="133"/>
        <v>#REF!</v>
      </c>
      <c r="AA447" s="31" t="e">
        <f t="shared" si="141"/>
        <v>#REF!</v>
      </c>
      <c r="AB447" s="31" t="e">
        <f t="shared" si="142"/>
        <v>#REF!</v>
      </c>
      <c r="AC447" s="31" t="e">
        <f t="shared" si="143"/>
        <v>#REF!</v>
      </c>
    </row>
    <row r="448" spans="1:29" s="16" customFormat="1">
      <c r="A448" s="22" t="str">
        <f t="shared" si="151"/>
        <v/>
      </c>
      <c r="B448" s="22"/>
      <c r="C448" s="22" t="s">
        <v>516</v>
      </c>
      <c r="D448" s="22" t="s">
        <v>568</v>
      </c>
      <c r="E448" s="22" t="s">
        <v>17</v>
      </c>
      <c r="F448" s="40">
        <v>814498</v>
      </c>
      <c r="G448" s="41">
        <v>0.02</v>
      </c>
      <c r="H448" s="41">
        <v>0.02</v>
      </c>
      <c r="I448" s="37">
        <v>85.886902390000003</v>
      </c>
      <c r="J448" s="27" t="e">
        <f>SUMIF(#REF!,C:C,#REF!)</f>
        <v>#REF!</v>
      </c>
      <c r="K448" s="30" t="e">
        <f>SUMIF(#REF!,C:C,#REF!)</f>
        <v>#REF!</v>
      </c>
      <c r="L448" s="30" t="e">
        <f>SUMIF(#REF!,C:C,#REF!)</f>
        <v>#REF!</v>
      </c>
      <c r="M448" s="29" t="e">
        <f>SUMIF(#REF!,C:C,#REF!)</f>
        <v>#REF!</v>
      </c>
      <c r="N448" s="29"/>
      <c r="O448" s="29"/>
      <c r="P448" s="29"/>
      <c r="Q448" s="29"/>
      <c r="R448" s="22" t="str">
        <f t="shared" si="134"/>
        <v>AU000000WBC1</v>
      </c>
      <c r="S448" s="22" t="str">
        <f t="shared" si="135"/>
        <v>Westpac Banking Corp</v>
      </c>
      <c r="T448" s="22" t="str">
        <f t="shared" si="136"/>
        <v>Australien</v>
      </c>
      <c r="U448" s="27" t="e">
        <f t="shared" si="137"/>
        <v>#REF!</v>
      </c>
      <c r="V448" s="30" t="e">
        <f t="shared" si="138"/>
        <v>#REF!</v>
      </c>
      <c r="W448" s="30" t="e">
        <f t="shared" si="139"/>
        <v>#REF!</v>
      </c>
      <c r="X448" s="30" t="e">
        <f t="shared" si="140"/>
        <v>#REF!</v>
      </c>
      <c r="Y448" s="31"/>
      <c r="Z448" s="31" t="e">
        <f t="shared" si="133"/>
        <v>#REF!</v>
      </c>
      <c r="AA448" s="31" t="e">
        <f t="shared" si="141"/>
        <v>#REF!</v>
      </c>
      <c r="AB448" s="31" t="e">
        <f t="shared" si="142"/>
        <v>#REF!</v>
      </c>
      <c r="AC448" s="31" t="e">
        <f t="shared" si="143"/>
        <v>#REF!</v>
      </c>
    </row>
    <row r="449" spans="1:29" s="16" customFormat="1">
      <c r="A449" s="22" t="str">
        <f t="shared" si="151"/>
        <v/>
      </c>
      <c r="B449" s="22"/>
      <c r="C449" s="22" t="s">
        <v>980</v>
      </c>
      <c r="D449" s="22" t="s">
        <v>783</v>
      </c>
      <c r="E449" s="22" t="s">
        <v>20</v>
      </c>
      <c r="F449" s="40">
        <v>231414</v>
      </c>
      <c r="G449" s="41">
        <v>0.12</v>
      </c>
      <c r="H449" s="41">
        <v>0.12</v>
      </c>
      <c r="I449" s="37">
        <v>72.78194001</v>
      </c>
      <c r="J449" s="27" t="e">
        <f>SUMIF(#REF!,C:C,#REF!)</f>
        <v>#REF!</v>
      </c>
      <c r="K449" s="30" t="e">
        <f>SUMIF(#REF!,C:C,#REF!)</f>
        <v>#REF!</v>
      </c>
      <c r="L449" s="30" t="e">
        <f>SUMIF(#REF!,C:C,#REF!)</f>
        <v>#REF!</v>
      </c>
      <c r="M449" s="29" t="e">
        <f>SUMIF(#REF!,C:C,#REF!)</f>
        <v>#REF!</v>
      </c>
      <c r="N449" s="29"/>
      <c r="O449" s="29"/>
      <c r="P449" s="29"/>
      <c r="Q449" s="29"/>
      <c r="R449" s="22" t="str">
        <f t="shared" si="134"/>
        <v>GB00B1KJJ408</v>
      </c>
      <c r="S449" s="22" t="str">
        <f t="shared" si="135"/>
        <v>Whitbread PLC</v>
      </c>
      <c r="T449" s="22" t="str">
        <f t="shared" si="136"/>
        <v>Storbritannien</v>
      </c>
      <c r="U449" s="27" t="e">
        <f t="shared" si="137"/>
        <v>#REF!</v>
      </c>
      <c r="V449" s="30" t="e">
        <f t="shared" si="138"/>
        <v>#REF!</v>
      </c>
      <c r="W449" s="30" t="e">
        <f t="shared" si="139"/>
        <v>#REF!</v>
      </c>
      <c r="X449" s="30" t="e">
        <f t="shared" si="140"/>
        <v>#REF!</v>
      </c>
      <c r="Y449" s="31"/>
      <c r="Z449" s="31" t="e">
        <f t="shared" si="133"/>
        <v>#REF!</v>
      </c>
      <c r="AA449" s="31" t="e">
        <f t="shared" si="141"/>
        <v>#REF!</v>
      </c>
      <c r="AB449" s="31" t="e">
        <f t="shared" si="142"/>
        <v>#REF!</v>
      </c>
      <c r="AC449" s="31" t="e">
        <f t="shared" si="143"/>
        <v>#REF!</v>
      </c>
    </row>
    <row r="450" spans="1:29" s="16" customFormat="1">
      <c r="A450" s="22" t="str">
        <f t="shared" si="151"/>
        <v>Wolters Kluwer Nv</v>
      </c>
      <c r="B450" s="22" t="str">
        <f>LOWER(D450)</f>
        <v>wolters kluwer nv</v>
      </c>
      <c r="C450" s="22" t="s">
        <v>151</v>
      </c>
      <c r="D450" s="22" t="s">
        <v>76</v>
      </c>
      <c r="E450" s="22" t="s">
        <v>7</v>
      </c>
      <c r="F450" s="40">
        <v>74827</v>
      </c>
      <c r="G450" s="41">
        <v>0.03</v>
      </c>
      <c r="H450" s="41">
        <v>0.03</v>
      </c>
      <c r="I450" s="37">
        <v>71.78906757</v>
      </c>
      <c r="J450" s="27" t="e">
        <f>SUMIF(#REF!,C:C,#REF!)</f>
        <v>#REF!</v>
      </c>
      <c r="K450" s="30" t="e">
        <f>SUMIF(#REF!,C:C,#REF!)</f>
        <v>#REF!</v>
      </c>
      <c r="L450" s="30" t="e">
        <f>SUMIF(#REF!,C:C,#REF!)</f>
        <v>#REF!</v>
      </c>
      <c r="M450" s="29" t="e">
        <f>SUMIF(#REF!,C:C,#REF!)</f>
        <v>#REF!</v>
      </c>
      <c r="N450" s="29"/>
      <c r="O450" s="29"/>
      <c r="P450" s="29"/>
      <c r="Q450" s="29"/>
      <c r="R450" s="22" t="str">
        <f t="shared" si="134"/>
        <v>NL0000395903</v>
      </c>
      <c r="S450" s="22" t="str">
        <f t="shared" si="135"/>
        <v>Wolters Kluwer NV</v>
      </c>
      <c r="T450" s="22" t="str">
        <f t="shared" si="136"/>
        <v>Holland</v>
      </c>
      <c r="U450" s="27" t="e">
        <f t="shared" si="137"/>
        <v>#REF!</v>
      </c>
      <c r="V450" s="30" t="e">
        <f t="shared" si="138"/>
        <v>#REF!</v>
      </c>
      <c r="W450" s="30" t="e">
        <f t="shared" si="139"/>
        <v>#REF!</v>
      </c>
      <c r="X450" s="30" t="e">
        <f t="shared" si="140"/>
        <v>#REF!</v>
      </c>
      <c r="Y450" s="31"/>
      <c r="Z450" s="31" t="e">
        <f t="shared" si="133"/>
        <v>#REF!</v>
      </c>
      <c r="AA450" s="31" t="e">
        <f t="shared" si="141"/>
        <v>#REF!</v>
      </c>
      <c r="AB450" s="31" t="e">
        <f t="shared" si="142"/>
        <v>#REF!</v>
      </c>
      <c r="AC450" s="31" t="e">
        <f t="shared" si="143"/>
        <v>#REF!</v>
      </c>
    </row>
    <row r="451" spans="1:29" s="16" customFormat="1">
      <c r="A451" s="22" t="str">
        <f t="shared" si="151"/>
        <v/>
      </c>
      <c r="B451" s="22"/>
      <c r="C451" s="22" t="s">
        <v>400</v>
      </c>
      <c r="D451" s="22" t="s">
        <v>460</v>
      </c>
      <c r="E451" s="22" t="s">
        <v>17</v>
      </c>
      <c r="F451" s="40">
        <v>602502</v>
      </c>
      <c r="G451" s="41">
        <v>0.03</v>
      </c>
      <c r="H451" s="41">
        <v>0.03</v>
      </c>
      <c r="I451" s="37">
        <v>86.171048909999996</v>
      </c>
      <c r="J451" s="27" t="e">
        <f>SUMIF(#REF!,C:C,#REF!)</f>
        <v>#REF!</v>
      </c>
      <c r="K451" s="30" t="e">
        <f>SUMIF(#REF!,C:C,#REF!)</f>
        <v>#REF!</v>
      </c>
      <c r="L451" s="30" t="e">
        <f>SUMIF(#REF!,C:C,#REF!)</f>
        <v>#REF!</v>
      </c>
      <c r="M451" s="29" t="e">
        <f>SUMIF(#REF!,C:C,#REF!)</f>
        <v>#REF!</v>
      </c>
      <c r="N451" s="29"/>
      <c r="O451" s="29"/>
      <c r="P451" s="29"/>
      <c r="Q451" s="29"/>
      <c r="R451" s="22" t="str">
        <f t="shared" si="134"/>
        <v>AU0000224040</v>
      </c>
      <c r="S451" s="22" t="str">
        <f t="shared" si="135"/>
        <v>Woodside Energy Group Ltd</v>
      </c>
      <c r="T451" s="22" t="str">
        <f t="shared" si="136"/>
        <v>Australien</v>
      </c>
      <c r="U451" s="27" t="e">
        <f t="shared" si="137"/>
        <v>#REF!</v>
      </c>
      <c r="V451" s="30" t="e">
        <f t="shared" si="138"/>
        <v>#REF!</v>
      </c>
      <c r="W451" s="30" t="e">
        <f t="shared" si="139"/>
        <v>#REF!</v>
      </c>
      <c r="X451" s="30" t="e">
        <f t="shared" si="140"/>
        <v>#REF!</v>
      </c>
      <c r="Y451" s="31"/>
      <c r="Z451" s="31" t="e">
        <f t="shared" si="133"/>
        <v>#REF!</v>
      </c>
      <c r="AA451" s="31" t="e">
        <f t="shared" si="141"/>
        <v>#REF!</v>
      </c>
      <c r="AB451" s="31" t="e">
        <f t="shared" si="142"/>
        <v>#REF!</v>
      </c>
      <c r="AC451" s="31" t="e">
        <f t="shared" si="143"/>
        <v>#REF!</v>
      </c>
    </row>
    <row r="452" spans="1:29" s="16" customFormat="1">
      <c r="A452" s="22" t="str">
        <f t="shared" si="151"/>
        <v/>
      </c>
      <c r="B452" s="22"/>
      <c r="C452" s="22" t="s">
        <v>152</v>
      </c>
      <c r="D452" s="22" t="s">
        <v>77</v>
      </c>
      <c r="E452" s="22" t="s">
        <v>17</v>
      </c>
      <c r="F452" s="40">
        <v>507534</v>
      </c>
      <c r="G452" s="41">
        <v>0.04</v>
      </c>
      <c r="H452" s="41">
        <v>0.04</v>
      </c>
      <c r="I452" s="37">
        <v>86.937974199999999</v>
      </c>
      <c r="J452" s="27" t="e">
        <f>SUMIF(#REF!,C:C,#REF!)</f>
        <v>#REF!</v>
      </c>
      <c r="K452" s="30" t="e">
        <f>SUMIF(#REF!,C:C,#REF!)</f>
        <v>#REF!</v>
      </c>
      <c r="L452" s="30" t="e">
        <f>SUMIF(#REF!,C:C,#REF!)</f>
        <v>#REF!</v>
      </c>
      <c r="M452" s="29" t="e">
        <f>SUMIF(#REF!,C:C,#REF!)</f>
        <v>#REF!</v>
      </c>
      <c r="N452" s="29"/>
      <c r="O452" s="29"/>
      <c r="P452" s="29"/>
      <c r="Q452" s="29"/>
      <c r="R452" s="22" t="str">
        <f t="shared" si="134"/>
        <v>AU000000WOW2</v>
      </c>
      <c r="S452" s="22" t="str">
        <f t="shared" si="135"/>
        <v>Woolworths Group Ltd</v>
      </c>
      <c r="T452" s="22" t="str">
        <f t="shared" si="136"/>
        <v>Australien</v>
      </c>
      <c r="U452" s="27" t="e">
        <f t="shared" si="137"/>
        <v>#REF!</v>
      </c>
      <c r="V452" s="30" t="e">
        <f t="shared" si="138"/>
        <v>#REF!</v>
      </c>
      <c r="W452" s="30" t="e">
        <f t="shared" si="139"/>
        <v>#REF!</v>
      </c>
      <c r="X452" s="30" t="e">
        <f t="shared" si="140"/>
        <v>#REF!</v>
      </c>
      <c r="Y452" s="31"/>
      <c r="Z452" s="31" t="e">
        <f t="shared" si="133"/>
        <v>#REF!</v>
      </c>
      <c r="AA452" s="31" t="e">
        <f t="shared" si="141"/>
        <v>#REF!</v>
      </c>
      <c r="AB452" s="31" t="e">
        <f t="shared" si="142"/>
        <v>#REF!</v>
      </c>
      <c r="AC452" s="31" t="e">
        <f t="shared" si="143"/>
        <v>#REF!</v>
      </c>
    </row>
    <row r="453" spans="1:29" s="16" customFormat="1">
      <c r="A453" s="22" t="str">
        <f t="shared" si="151"/>
        <v/>
      </c>
      <c r="B453" s="22"/>
      <c r="C453" s="22" t="s">
        <v>517</v>
      </c>
      <c r="D453" s="22" t="s">
        <v>569</v>
      </c>
      <c r="E453" s="22" t="s">
        <v>20</v>
      </c>
      <c r="F453" s="40">
        <v>215000</v>
      </c>
      <c r="G453" s="41">
        <v>0.51</v>
      </c>
      <c r="H453" s="41">
        <v>0.51</v>
      </c>
      <c r="I453" s="37">
        <v>0</v>
      </c>
      <c r="J453" s="27" t="e">
        <f>SUMIF(#REF!,C:C,#REF!)</f>
        <v>#REF!</v>
      </c>
      <c r="K453" s="30" t="e">
        <f>SUMIF(#REF!,C:C,#REF!)</f>
        <v>#REF!</v>
      </c>
      <c r="L453" s="30" t="e">
        <f>SUMIF(#REF!,C:C,#REF!)</f>
        <v>#REF!</v>
      </c>
      <c r="M453" s="29" t="e">
        <f>SUMIF(#REF!,C:C,#REF!)</f>
        <v>#REF!</v>
      </c>
      <c r="N453" s="29"/>
      <c r="O453" s="29"/>
      <c r="P453" s="29"/>
      <c r="Q453" s="29"/>
      <c r="R453" s="22" t="str">
        <f t="shared" si="134"/>
        <v>GB00B3P21X12</v>
      </c>
      <c r="S453" s="22" t="str">
        <f t="shared" si="135"/>
        <v>Worldlink Group PLC</v>
      </c>
      <c r="T453" s="22" t="str">
        <f t="shared" si="136"/>
        <v>Storbritannien</v>
      </c>
      <c r="U453" s="27" t="e">
        <f t="shared" si="137"/>
        <v>#REF!</v>
      </c>
      <c r="V453" s="30" t="e">
        <f t="shared" si="138"/>
        <v>#REF!</v>
      </c>
      <c r="W453" s="30" t="e">
        <f t="shared" si="139"/>
        <v>#REF!</v>
      </c>
      <c r="X453" s="30" t="e">
        <f t="shared" si="140"/>
        <v>#REF!</v>
      </c>
      <c r="Y453" s="31"/>
      <c r="Z453" s="31" t="e">
        <f t="shared" si="133"/>
        <v>#REF!</v>
      </c>
      <c r="AA453" s="31" t="e">
        <f t="shared" si="141"/>
        <v>#REF!</v>
      </c>
      <c r="AB453" s="31" t="e">
        <f t="shared" si="142"/>
        <v>#REF!</v>
      </c>
      <c r="AC453" s="31" t="e">
        <f t="shared" si="143"/>
        <v>#REF!</v>
      </c>
    </row>
    <row r="454" spans="1:29" s="16" customFormat="1">
      <c r="A454" s="22" t="str">
        <f t="shared" si="151"/>
        <v/>
      </c>
      <c r="B454" s="22"/>
      <c r="C454" s="22" t="s">
        <v>981</v>
      </c>
      <c r="D454" s="22" t="s">
        <v>784</v>
      </c>
      <c r="E454" s="22" t="s">
        <v>18</v>
      </c>
      <c r="F454" s="40">
        <v>83963</v>
      </c>
      <c r="G454" s="41">
        <v>6.9999999999999993E-2</v>
      </c>
      <c r="H454" s="41">
        <v>6.9999999999999993E-2</v>
      </c>
      <c r="I454" s="37">
        <v>79.813157500000003</v>
      </c>
      <c r="J454" s="27" t="e">
        <f>SUMIF(#REF!,C:C,#REF!)</f>
        <v>#REF!</v>
      </c>
      <c r="K454" s="30" t="e">
        <f>SUMIF(#REF!,C:C,#REF!)</f>
        <v>#REF!</v>
      </c>
      <c r="L454" s="30" t="e">
        <f>SUMIF(#REF!,C:C,#REF!)</f>
        <v>#REF!</v>
      </c>
      <c r="M454" s="29" t="e">
        <f>SUMIF(#REF!,C:C,#REF!)</f>
        <v>#REF!</v>
      </c>
      <c r="N454" s="29"/>
      <c r="O454" s="29"/>
      <c r="P454" s="29"/>
      <c r="Q454" s="29"/>
      <c r="R454" s="22" t="str">
        <f t="shared" si="134"/>
        <v>CA92938W2022</v>
      </c>
      <c r="S454" s="22" t="str">
        <f t="shared" si="135"/>
        <v>WSP Global Inc</v>
      </c>
      <c r="T454" s="22" t="str">
        <f t="shared" si="136"/>
        <v>Canada</v>
      </c>
      <c r="U454" s="27" t="e">
        <f t="shared" si="137"/>
        <v>#REF!</v>
      </c>
      <c r="V454" s="30" t="e">
        <f t="shared" si="138"/>
        <v>#REF!</v>
      </c>
      <c r="W454" s="30" t="e">
        <f t="shared" si="139"/>
        <v>#REF!</v>
      </c>
      <c r="X454" s="30" t="e">
        <f t="shared" si="140"/>
        <v>#REF!</v>
      </c>
      <c r="Y454" s="31"/>
      <c r="Z454" s="31" t="e">
        <f t="shared" si="133"/>
        <v>#REF!</v>
      </c>
      <c r="AA454" s="31" t="e">
        <f t="shared" si="141"/>
        <v>#REF!</v>
      </c>
      <c r="AB454" s="31" t="e">
        <f t="shared" si="142"/>
        <v>#REF!</v>
      </c>
      <c r="AC454" s="31" t="e">
        <f t="shared" si="143"/>
        <v>#REF!</v>
      </c>
    </row>
    <row r="455" spans="1:29" s="16" customFormat="1">
      <c r="A455" s="22" t="str">
        <f t="shared" si="151"/>
        <v/>
      </c>
      <c r="B455" s="22"/>
      <c r="C455" s="22" t="s">
        <v>338</v>
      </c>
      <c r="D455" s="22" t="s">
        <v>339</v>
      </c>
      <c r="E455" s="22" t="s">
        <v>4</v>
      </c>
      <c r="F455" s="40">
        <v>14050</v>
      </c>
      <c r="G455" s="41">
        <v>0.03</v>
      </c>
      <c r="H455" s="41">
        <v>0.03</v>
      </c>
      <c r="I455" s="37">
        <v>78.571525410000007</v>
      </c>
      <c r="J455" s="27" t="e">
        <f>SUMIF(#REF!,C:C,#REF!)</f>
        <v>#REF!</v>
      </c>
      <c r="K455" s="30" t="e">
        <f>SUMIF(#REF!,C:C,#REF!)</f>
        <v>#REF!</v>
      </c>
      <c r="L455" s="30" t="e">
        <f>SUMIF(#REF!,C:C,#REF!)</f>
        <v>#REF!</v>
      </c>
      <c r="M455" s="29" t="e">
        <f>SUMIF(#REF!,C:C,#REF!)</f>
        <v>#REF!</v>
      </c>
      <c r="N455" s="29"/>
      <c r="O455" s="29"/>
      <c r="P455" s="29"/>
      <c r="Q455" s="29"/>
      <c r="R455" s="22" t="str">
        <f t="shared" si="134"/>
        <v>US3848021040</v>
      </c>
      <c r="S455" s="22" t="str">
        <f t="shared" si="135"/>
        <v>WW Grainger Inc</v>
      </c>
      <c r="T455" s="22" t="str">
        <f t="shared" si="136"/>
        <v>USA</v>
      </c>
      <c r="U455" s="27" t="e">
        <f t="shared" si="137"/>
        <v>#REF!</v>
      </c>
      <c r="V455" s="30" t="e">
        <f t="shared" si="138"/>
        <v>#REF!</v>
      </c>
      <c r="W455" s="30" t="e">
        <f t="shared" si="139"/>
        <v>#REF!</v>
      </c>
      <c r="X455" s="30" t="e">
        <f t="shared" si="140"/>
        <v>#REF!</v>
      </c>
      <c r="Y455" s="31"/>
      <c r="Z455" s="31" t="e">
        <f t="shared" si="133"/>
        <v>#REF!</v>
      </c>
      <c r="AA455" s="31" t="e">
        <f t="shared" si="141"/>
        <v>#REF!</v>
      </c>
      <c r="AB455" s="31" t="e">
        <f t="shared" si="142"/>
        <v>#REF!</v>
      </c>
      <c r="AC455" s="31" t="e">
        <f t="shared" si="143"/>
        <v>#REF!</v>
      </c>
    </row>
    <row r="456" spans="1:29" s="16" customFormat="1">
      <c r="A456" s="22" t="str">
        <f t="shared" si="151"/>
        <v/>
      </c>
      <c r="B456" s="22"/>
      <c r="C456" s="22" t="s">
        <v>287</v>
      </c>
      <c r="D456" s="22" t="s">
        <v>326</v>
      </c>
      <c r="E456" s="22" t="s">
        <v>16</v>
      </c>
      <c r="F456" s="40">
        <v>927000</v>
      </c>
      <c r="G456" s="41">
        <v>0.26</v>
      </c>
      <c r="H456" s="41">
        <v>0.26</v>
      </c>
      <c r="I456" s="37">
        <v>55.887426990000002</v>
      </c>
      <c r="J456" s="27" t="e">
        <f>SUMIF(#REF!,C:C,#REF!)</f>
        <v>#REF!</v>
      </c>
      <c r="K456" s="30" t="e">
        <f>SUMIF(#REF!,C:C,#REF!)</f>
        <v>#REF!</v>
      </c>
      <c r="L456" s="30" t="e">
        <f>SUMIF(#REF!,C:C,#REF!)</f>
        <v>#REF!</v>
      </c>
      <c r="M456" s="29" t="e">
        <f>SUMIF(#REF!,C:C,#REF!)</f>
        <v>#REF!</v>
      </c>
      <c r="N456" s="29"/>
      <c r="O456" s="29"/>
      <c r="P456" s="29"/>
      <c r="Q456" s="29"/>
      <c r="R456" s="22" t="str">
        <f t="shared" si="134"/>
        <v>JP3942800008</v>
      </c>
      <c r="S456" s="22" t="str">
        <f t="shared" si="135"/>
        <v>Yamaha Motor Co Ltd</v>
      </c>
      <c r="T456" s="22" t="str">
        <f t="shared" si="136"/>
        <v>Japan</v>
      </c>
      <c r="U456" s="27" t="e">
        <f t="shared" si="137"/>
        <v>#REF!</v>
      </c>
      <c r="V456" s="30" t="e">
        <f t="shared" si="138"/>
        <v>#REF!</v>
      </c>
      <c r="W456" s="30" t="e">
        <f t="shared" si="139"/>
        <v>#REF!</v>
      </c>
      <c r="X456" s="30" t="e">
        <f t="shared" si="140"/>
        <v>#REF!</v>
      </c>
      <c r="Y456" s="31"/>
      <c r="Z456" s="31" t="e">
        <f t="shared" si="133"/>
        <v>#REF!</v>
      </c>
      <c r="AA456" s="31" t="e">
        <f t="shared" si="141"/>
        <v>#REF!</v>
      </c>
      <c r="AB456" s="31" t="e">
        <f t="shared" si="142"/>
        <v>#REF!</v>
      </c>
      <c r="AC456" s="31" t="e">
        <f t="shared" si="143"/>
        <v>#REF!</v>
      </c>
    </row>
    <row r="457" spans="1:29" s="16" customFormat="1">
      <c r="A457" s="22" t="str">
        <f t="shared" si="151"/>
        <v/>
      </c>
      <c r="B457" s="22"/>
      <c r="C457" s="22" t="s">
        <v>982</v>
      </c>
      <c r="D457" s="22" t="s">
        <v>785</v>
      </c>
      <c r="E457" s="22" t="s">
        <v>16</v>
      </c>
      <c r="F457" s="40">
        <v>415500</v>
      </c>
      <c r="G457" s="41">
        <v>0.15</v>
      </c>
      <c r="H457" s="41">
        <v>0.15</v>
      </c>
      <c r="I457" s="37">
        <v>53.480817829999999</v>
      </c>
      <c r="J457" s="27" t="e">
        <f>SUMIF(#REF!,C:C,#REF!)</f>
        <v>#REF!</v>
      </c>
      <c r="K457" s="30" t="e">
        <f>SUMIF(#REF!,C:C,#REF!)</f>
        <v>#REF!</v>
      </c>
      <c r="L457" s="30" t="e">
        <f>SUMIF(#REF!,C:C,#REF!)</f>
        <v>#REF!</v>
      </c>
      <c r="M457" s="29" t="e">
        <f>SUMIF(#REF!,C:C,#REF!)</f>
        <v>#REF!</v>
      </c>
      <c r="N457" s="29"/>
      <c r="O457" s="29"/>
      <c r="P457" s="29"/>
      <c r="Q457" s="29"/>
      <c r="R457" s="22" t="str">
        <f t="shared" si="134"/>
        <v>JP3955000009</v>
      </c>
      <c r="S457" s="22" t="str">
        <f t="shared" si="135"/>
        <v>Yokogawa Electric Corp</v>
      </c>
      <c r="T457" s="22" t="str">
        <f t="shared" si="136"/>
        <v>Japan</v>
      </c>
      <c r="U457" s="27" t="e">
        <f t="shared" si="137"/>
        <v>#REF!</v>
      </c>
      <c r="V457" s="30" t="e">
        <f t="shared" si="138"/>
        <v>#REF!</v>
      </c>
      <c r="W457" s="30" t="e">
        <f t="shared" si="139"/>
        <v>#REF!</v>
      </c>
      <c r="X457" s="30" t="e">
        <f t="shared" si="140"/>
        <v>#REF!</v>
      </c>
      <c r="Y457" s="31"/>
      <c r="Z457" s="31" t="e">
        <f t="shared" si="133"/>
        <v>#REF!</v>
      </c>
      <c r="AA457" s="31" t="e">
        <f t="shared" si="141"/>
        <v>#REF!</v>
      </c>
      <c r="AB457" s="31" t="e">
        <f t="shared" si="142"/>
        <v>#REF!</v>
      </c>
      <c r="AC457" s="31" t="e">
        <f t="shared" si="143"/>
        <v>#REF!</v>
      </c>
    </row>
    <row r="458" spans="1:29" s="16" customFormat="1">
      <c r="A458" s="22" t="str">
        <f t="shared" si="151"/>
        <v/>
      </c>
      <c r="B458" s="22"/>
      <c r="C458" s="22" t="s">
        <v>288</v>
      </c>
      <c r="D458" s="22" t="s">
        <v>327</v>
      </c>
      <c r="E458" s="22" t="s">
        <v>4</v>
      </c>
      <c r="F458" s="40">
        <v>89265</v>
      </c>
      <c r="G458" s="41">
        <v>0.03</v>
      </c>
      <c r="H458" s="41">
        <v>0.03</v>
      </c>
      <c r="I458" s="37">
        <v>78.7083169</v>
      </c>
      <c r="J458" s="27" t="e">
        <f>SUMIF(#REF!,C:C,#REF!)</f>
        <v>#REF!</v>
      </c>
      <c r="K458" s="30" t="e">
        <f>SUMIF(#REF!,C:C,#REF!)</f>
        <v>#REF!</v>
      </c>
      <c r="L458" s="30" t="e">
        <f>SUMIF(#REF!,C:C,#REF!)</f>
        <v>#REF!</v>
      </c>
      <c r="M458" s="29" t="e">
        <f>SUMIF(#REF!,C:C,#REF!)</f>
        <v>#REF!</v>
      </c>
      <c r="N458" s="29"/>
      <c r="O458" s="29"/>
      <c r="P458" s="29"/>
      <c r="Q458" s="29"/>
      <c r="R458" s="22" t="str">
        <f t="shared" si="134"/>
        <v>US9884981013</v>
      </c>
      <c r="S458" s="22" t="str">
        <f t="shared" si="135"/>
        <v>Yum! Brands Inc</v>
      </c>
      <c r="T458" s="22" t="str">
        <f t="shared" si="136"/>
        <v>USA</v>
      </c>
      <c r="U458" s="27" t="e">
        <f t="shared" si="137"/>
        <v>#REF!</v>
      </c>
      <c r="V458" s="30" t="e">
        <f t="shared" si="138"/>
        <v>#REF!</v>
      </c>
      <c r="W458" s="30" t="e">
        <f t="shared" si="139"/>
        <v>#REF!</v>
      </c>
      <c r="X458" s="30" t="e">
        <f t="shared" si="140"/>
        <v>#REF!</v>
      </c>
      <c r="Y458" s="31"/>
      <c r="Z458" s="31" t="e">
        <f t="shared" si="133"/>
        <v>#REF!</v>
      </c>
      <c r="AA458" s="31" t="e">
        <f t="shared" si="141"/>
        <v>#REF!</v>
      </c>
      <c r="AB458" s="31" t="e">
        <f t="shared" si="142"/>
        <v>#REF!</v>
      </c>
      <c r="AC458" s="31" t="e">
        <f t="shared" si="143"/>
        <v>#REF!</v>
      </c>
    </row>
    <row r="459" spans="1:29" s="16" customFormat="1">
      <c r="A459" s="22"/>
      <c r="B459" s="22"/>
      <c r="C459" s="22" t="s">
        <v>983</v>
      </c>
      <c r="D459" s="22" t="s">
        <v>786</v>
      </c>
      <c r="E459" s="22" t="s">
        <v>218</v>
      </c>
      <c r="F459" s="40">
        <v>1055000</v>
      </c>
      <c r="G459" s="41">
        <v>0.05</v>
      </c>
      <c r="H459" s="41">
        <v>0.05</v>
      </c>
      <c r="I459" s="37">
        <v>13.30099031</v>
      </c>
      <c r="J459" s="27" t="e">
        <f>SUMIF(#REF!,C:C,#REF!)</f>
        <v>#REF!</v>
      </c>
      <c r="K459" s="30" t="e">
        <f>SUMIF(#REF!,C:C,#REF!)</f>
        <v>#REF!</v>
      </c>
      <c r="L459" s="30" t="e">
        <f>SUMIF(#REF!,C:C,#REF!)</f>
        <v>#REF!</v>
      </c>
      <c r="M459" s="29" t="e">
        <f>SUMIF(#REF!,C:C,#REF!)</f>
        <v>#REF!</v>
      </c>
      <c r="N459" s="29"/>
      <c r="O459" s="29"/>
      <c r="P459" s="29"/>
      <c r="Q459" s="29"/>
      <c r="R459" s="22" t="str">
        <f t="shared" si="134"/>
        <v>CNE000000PY4</v>
      </c>
      <c r="S459" s="22" t="str">
        <f t="shared" ref="S459" si="152">D459</f>
        <v>Yutong Bus Co Ltd</v>
      </c>
      <c r="T459" s="22" t="str">
        <f t="shared" ref="T459" si="153">E459</f>
        <v>Kina</v>
      </c>
      <c r="U459" s="27" t="e">
        <f t="shared" ref="U459" si="154">F459+J459+N459</f>
        <v>#REF!</v>
      </c>
      <c r="V459" s="30" t="e">
        <f t="shared" ref="V459" si="155">G459+K459+O459</f>
        <v>#REF!</v>
      </c>
      <c r="W459" s="30" t="e">
        <f t="shared" ref="W459" si="156">H459+L459+P459</f>
        <v>#REF!</v>
      </c>
      <c r="X459" s="30" t="e">
        <f t="shared" ref="X459" si="157">I459+M459+Q459</f>
        <v>#REF!</v>
      </c>
      <c r="Y459" s="31"/>
      <c r="Z459" s="31" t="e">
        <f t="shared" si="133"/>
        <v>#REF!</v>
      </c>
      <c r="AA459" s="31" t="e">
        <f t="shared" si="141"/>
        <v>#REF!</v>
      </c>
      <c r="AB459" s="31" t="e">
        <f t="shared" si="142"/>
        <v>#REF!</v>
      </c>
      <c r="AC459" s="31" t="e">
        <f t="shared" si="143"/>
        <v>#REF!</v>
      </c>
    </row>
    <row r="460" spans="1:29" s="16" customFormat="1">
      <c r="A460" s="22" t="str">
        <f t="shared" si="151"/>
        <v/>
      </c>
      <c r="B460" s="22"/>
      <c r="C460" s="22" t="s">
        <v>188</v>
      </c>
      <c r="D460" s="22" t="s">
        <v>217</v>
      </c>
      <c r="E460" s="22" t="s">
        <v>218</v>
      </c>
      <c r="F460" s="40">
        <v>1656800</v>
      </c>
      <c r="G460" s="41">
        <v>0.12</v>
      </c>
      <c r="H460" s="41">
        <v>0.12</v>
      </c>
      <c r="I460" s="37">
        <v>13.541877749999999</v>
      </c>
      <c r="J460" s="27" t="e">
        <f>SUMIF(#REF!,C:C,#REF!)</f>
        <v>#REF!</v>
      </c>
      <c r="K460" s="30" t="e">
        <f>SUMIF(#REF!,C:C,#REF!)</f>
        <v>#REF!</v>
      </c>
      <c r="L460" s="30" t="e">
        <f>SUMIF(#REF!,C:C,#REF!)</f>
        <v>#REF!</v>
      </c>
      <c r="M460" s="29" t="e">
        <f>SUMIF(#REF!,C:C,#REF!)</f>
        <v>#REF!</v>
      </c>
      <c r="N460" s="29"/>
      <c r="O460" s="29"/>
      <c r="P460" s="29"/>
      <c r="Q460" s="29"/>
      <c r="R460" s="22" t="str">
        <f t="shared" si="134"/>
        <v>CNE000001F62</v>
      </c>
      <c r="S460" s="22" t="str">
        <f t="shared" si="135"/>
        <v>Zhejiang Jiahua Energy Chemical Industry Co Ltd</v>
      </c>
      <c r="T460" s="22" t="str">
        <f t="shared" si="136"/>
        <v>Kina</v>
      </c>
      <c r="U460" s="27" t="e">
        <f t="shared" si="137"/>
        <v>#REF!</v>
      </c>
      <c r="V460" s="30" t="e">
        <f t="shared" si="138"/>
        <v>#REF!</v>
      </c>
      <c r="W460" s="30" t="e">
        <f t="shared" si="139"/>
        <v>#REF!</v>
      </c>
      <c r="X460" s="30" t="e">
        <f t="shared" si="140"/>
        <v>#REF!</v>
      </c>
      <c r="Y460" s="31"/>
      <c r="Z460" s="31" t="e">
        <f t="shared" si="133"/>
        <v>#REF!</v>
      </c>
      <c r="AA460" s="31" t="e">
        <f t="shared" si="141"/>
        <v>#REF!</v>
      </c>
      <c r="AB460" s="31" t="e">
        <f t="shared" si="142"/>
        <v>#REF!</v>
      </c>
      <c r="AC460" s="31" t="e">
        <f t="shared" si="143"/>
        <v>#REF!</v>
      </c>
    </row>
    <row r="461" spans="1:29" s="16" customFormat="1">
      <c r="A461" s="22"/>
      <c r="B461" s="22"/>
      <c r="C461" s="22" t="s">
        <v>518</v>
      </c>
      <c r="D461" s="22" t="s">
        <v>570</v>
      </c>
      <c r="E461" s="22" t="s">
        <v>218</v>
      </c>
      <c r="F461" s="40">
        <v>264526</v>
      </c>
      <c r="G461" s="41">
        <v>0.03</v>
      </c>
      <c r="H461" s="41">
        <v>0.03</v>
      </c>
      <c r="I461" s="37">
        <v>13.342641220000001</v>
      </c>
      <c r="J461" s="27" t="e">
        <f>SUMIF(#REF!,C:C,#REF!)</f>
        <v>#REF!</v>
      </c>
      <c r="K461" s="30" t="e">
        <f>SUMIF(#REF!,C:C,#REF!)</f>
        <v>#REF!</v>
      </c>
      <c r="L461" s="30" t="e">
        <f>SUMIF(#REF!,C:C,#REF!)</f>
        <v>#REF!</v>
      </c>
      <c r="M461" s="29" t="e">
        <f>SUMIF(#REF!,C:C,#REF!)</f>
        <v>#REF!</v>
      </c>
      <c r="N461" s="29"/>
      <c r="O461" s="29"/>
      <c r="P461" s="29"/>
      <c r="Q461" s="29"/>
      <c r="R461" s="22" t="str">
        <f t="shared" si="134"/>
        <v>CNE000001KS5</v>
      </c>
      <c r="S461" s="22" t="str">
        <f t="shared" si="135"/>
        <v>Zhejiang Supor Co Ltd</v>
      </c>
      <c r="T461" s="22" t="str">
        <f t="shared" si="136"/>
        <v>Kina</v>
      </c>
      <c r="U461" s="27" t="e">
        <f t="shared" si="137"/>
        <v>#REF!</v>
      </c>
      <c r="V461" s="30" t="e">
        <f t="shared" si="138"/>
        <v>#REF!</v>
      </c>
      <c r="W461" s="30" t="e">
        <f t="shared" si="139"/>
        <v>#REF!</v>
      </c>
      <c r="X461" s="30" t="e">
        <f t="shared" si="140"/>
        <v>#REF!</v>
      </c>
      <c r="Y461" s="31"/>
      <c r="Z461" s="31" t="e">
        <f t="shared" si="133"/>
        <v>#REF!</v>
      </c>
      <c r="AA461" s="31" t="e">
        <f t="shared" si="141"/>
        <v>#REF!</v>
      </c>
      <c r="AB461" s="31" t="e">
        <f t="shared" si="142"/>
        <v>#REF!</v>
      </c>
      <c r="AC461" s="31" t="e">
        <f t="shared" si="143"/>
        <v>#REF!</v>
      </c>
    </row>
    <row r="462" spans="1:29" s="16" customFormat="1">
      <c r="A462" s="22" t="str">
        <f t="shared" si="151"/>
        <v/>
      </c>
      <c r="B462" s="22"/>
      <c r="C462" s="22" t="s">
        <v>984</v>
      </c>
      <c r="D462" s="22" t="s">
        <v>787</v>
      </c>
      <c r="E462" s="22" t="s">
        <v>218</v>
      </c>
      <c r="F462" s="40">
        <v>1323200</v>
      </c>
      <c r="G462" s="41">
        <v>0.03</v>
      </c>
      <c r="H462" s="41">
        <v>0.03</v>
      </c>
      <c r="I462" s="37">
        <v>12.54008469</v>
      </c>
      <c r="J462" s="27" t="e">
        <f>SUMIF(#REF!,C:C,#REF!)</f>
        <v>#REF!</v>
      </c>
      <c r="K462" s="30" t="e">
        <f>SUMIF(#REF!,C:C,#REF!)</f>
        <v>#REF!</v>
      </c>
      <c r="L462" s="30" t="e">
        <f>SUMIF(#REF!,C:C,#REF!)</f>
        <v>#REF!</v>
      </c>
      <c r="M462" s="29" t="e">
        <f>SUMIF(#REF!,C:C,#REF!)</f>
        <v>#REF!</v>
      </c>
      <c r="N462" s="29"/>
      <c r="O462" s="29"/>
      <c r="P462" s="29"/>
      <c r="Q462" s="29"/>
      <c r="R462" s="22" t="str">
        <f t="shared" si="134"/>
        <v>CNE000001FM8</v>
      </c>
      <c r="S462" s="22" t="str">
        <f t="shared" si="135"/>
        <v>Zhongjin Gold Corp Ltd</v>
      </c>
      <c r="T462" s="22" t="str">
        <f t="shared" si="136"/>
        <v>Kina</v>
      </c>
      <c r="U462" s="27" t="e">
        <f t="shared" si="137"/>
        <v>#REF!</v>
      </c>
      <c r="V462" s="30" t="e">
        <f t="shared" si="138"/>
        <v>#REF!</v>
      </c>
      <c r="W462" s="30" t="e">
        <f t="shared" si="139"/>
        <v>#REF!</v>
      </c>
      <c r="X462" s="30" t="e">
        <f t="shared" si="140"/>
        <v>#REF!</v>
      </c>
      <c r="Y462" s="31"/>
      <c r="Z462" s="31" t="e">
        <f t="shared" si="133"/>
        <v>#REF!</v>
      </c>
      <c r="AA462" s="31" t="e">
        <f t="shared" si="141"/>
        <v>#REF!</v>
      </c>
      <c r="AB462" s="31" t="e">
        <f t="shared" si="142"/>
        <v>#REF!</v>
      </c>
      <c r="AC462" s="31" t="e">
        <f t="shared" si="143"/>
        <v>#REF!</v>
      </c>
    </row>
    <row r="463" spans="1:29" s="16" customFormat="1">
      <c r="A463" s="22" t="str">
        <f t="shared" si="151"/>
        <v/>
      </c>
      <c r="B463" s="22"/>
      <c r="C463" s="22" t="s">
        <v>401</v>
      </c>
      <c r="D463" s="22" t="s">
        <v>461</v>
      </c>
      <c r="E463" s="22" t="s">
        <v>5</v>
      </c>
      <c r="F463" s="40">
        <v>20744</v>
      </c>
      <c r="G463" s="41">
        <v>0.01</v>
      </c>
      <c r="H463" s="41">
        <v>0.01</v>
      </c>
      <c r="I463" s="37">
        <v>73.118757950000003</v>
      </c>
      <c r="J463" s="27" t="e">
        <f>SUMIF(#REF!,C:C,#REF!)</f>
        <v>#REF!</v>
      </c>
      <c r="K463" s="30" t="e">
        <f>SUMIF(#REF!,C:C,#REF!)</f>
        <v>#REF!</v>
      </c>
      <c r="L463" s="30" t="e">
        <f>SUMIF(#REF!,C:C,#REF!)</f>
        <v>#REF!</v>
      </c>
      <c r="M463" s="29" t="e">
        <f>SUMIF(#REF!,C:C,#REF!)</f>
        <v>#REF!</v>
      </c>
      <c r="N463" s="29"/>
      <c r="O463" s="29"/>
      <c r="P463" s="29"/>
      <c r="Q463" s="29"/>
      <c r="R463" s="22" t="str">
        <f t="shared" si="134"/>
        <v>CH0011075394</v>
      </c>
      <c r="S463" s="22" t="str">
        <f t="shared" si="135"/>
        <v>Zurich Insurance Group AG</v>
      </c>
      <c r="T463" s="22" t="str">
        <f t="shared" si="136"/>
        <v>Schweiz</v>
      </c>
      <c r="U463" s="27" t="e">
        <f t="shared" si="137"/>
        <v>#REF!</v>
      </c>
      <c r="V463" s="30" t="e">
        <f t="shared" si="138"/>
        <v>#REF!</v>
      </c>
      <c r="W463" s="30" t="e">
        <f t="shared" si="139"/>
        <v>#REF!</v>
      </c>
      <c r="X463" s="30" t="e">
        <f t="shared" si="140"/>
        <v>#REF!</v>
      </c>
      <c r="Y463" s="31"/>
      <c r="Z463" s="31" t="e">
        <f t="shared" si="133"/>
        <v>#REF!</v>
      </c>
      <c r="AA463" s="31" t="e">
        <f t="shared" si="141"/>
        <v>#REF!</v>
      </c>
      <c r="AB463" s="31" t="e">
        <f t="shared" si="142"/>
        <v>#REF!</v>
      </c>
      <c r="AC463" s="31" t="e">
        <f t="shared" si="143"/>
        <v>#REF!</v>
      </c>
    </row>
    <row r="464" spans="1:29" s="16" customFormat="1">
      <c r="A464" s="22"/>
      <c r="B464" s="22"/>
      <c r="C464" s="22"/>
      <c r="D464" s="22"/>
      <c r="E464" s="22"/>
      <c r="F464" s="34">
        <f>SUM(F3:F463)</f>
        <v>298796523</v>
      </c>
      <c r="G464" s="34">
        <f>SUM(G3:G463)</f>
        <v>60.880000000000017</v>
      </c>
      <c r="H464" s="34">
        <f>SUM(H3:H463)</f>
        <v>59.490000000000023</v>
      </c>
      <c r="I464" s="34">
        <f>SUM(I3:I463)</f>
        <v>29005.109472790013</v>
      </c>
      <c r="J464" s="27" t="e">
        <f>SUMIF(#REF!,C:C,#REF!)</f>
        <v>#REF!</v>
      </c>
      <c r="K464" s="30" t="e">
        <f>SUMIF(#REF!,C:C,#REF!)</f>
        <v>#REF!</v>
      </c>
      <c r="L464" s="30" t="e">
        <f>SUMIF(#REF!,C:C,#REF!)</f>
        <v>#REF!</v>
      </c>
      <c r="M464" s="29" t="e">
        <f>SUMIF(#REF!,C:C,#REF!)</f>
        <v>#REF!</v>
      </c>
      <c r="N464" s="34">
        <f>SUM(N3:N463)</f>
        <v>3397090</v>
      </c>
      <c r="O464" s="34">
        <f>SUM(O3:O463)</f>
        <v>1.95</v>
      </c>
      <c r="P464" s="34">
        <f>SUM(P3:P463)</f>
        <v>1.95</v>
      </c>
      <c r="Q464" s="34">
        <f>SUM(Q3:Q463)</f>
        <v>228.37110100000001</v>
      </c>
      <c r="R464" s="22"/>
      <c r="S464" s="22"/>
      <c r="T464" s="22"/>
      <c r="U464" s="38" t="e">
        <f>SUM(U3:U463)</f>
        <v>#REF!</v>
      </c>
      <c r="V464" s="39" t="e">
        <f>SUM(V3:V463)</f>
        <v>#REF!</v>
      </c>
      <c r="W464" s="39" t="e">
        <f>SUM(W3:W463)</f>
        <v>#REF!</v>
      </c>
      <c r="X464" s="38" t="e">
        <f>SUM(X3:X463)</f>
        <v>#REF!</v>
      </c>
      <c r="Y464" s="31"/>
      <c r="Z464" s="31"/>
      <c r="AA464" s="31"/>
    </row>
    <row r="465" spans="1:27">
      <c r="A465" s="20"/>
      <c r="B465" s="20"/>
      <c r="C465" s="20"/>
      <c r="D465" s="20"/>
      <c r="E465" s="20"/>
      <c r="F465" s="23"/>
      <c r="G465" s="24"/>
      <c r="H465" s="24"/>
      <c r="I465" s="25"/>
      <c r="J465" s="27"/>
      <c r="K465" s="30"/>
      <c r="L465" s="30"/>
      <c r="M465" s="29"/>
      <c r="N465" s="25"/>
      <c r="O465" s="25"/>
      <c r="P465" s="25"/>
      <c r="Q465" s="25"/>
      <c r="R465" s="20"/>
      <c r="S465" s="20"/>
      <c r="T465" s="20"/>
      <c r="U465" s="23"/>
      <c r="V465" s="26"/>
      <c r="W465" s="26"/>
      <c r="X465" s="26"/>
      <c r="Y465" s="15"/>
      <c r="Z465" s="15"/>
      <c r="AA465" s="15"/>
    </row>
    <row r="466" spans="1:27">
      <c r="A466" s="20"/>
      <c r="B466" s="20"/>
      <c r="C466" s="20"/>
      <c r="D466" s="20"/>
      <c r="E466" s="20"/>
      <c r="F466" s="23"/>
      <c r="G466" s="24"/>
      <c r="H466" s="24"/>
      <c r="I466" s="25"/>
      <c r="J466" s="27"/>
      <c r="K466" s="30"/>
      <c r="L466" s="30"/>
      <c r="M466" s="29"/>
      <c r="N466" s="25"/>
      <c r="O466" s="25"/>
      <c r="P466" s="25"/>
      <c r="Q466" s="25"/>
      <c r="R466" s="20"/>
      <c r="S466" s="20" t="s">
        <v>155</v>
      </c>
      <c r="T466" s="20"/>
      <c r="U466" s="23">
        <f>F464</f>
        <v>298796523</v>
      </c>
      <c r="V466" s="26">
        <f t="shared" ref="V466:X466" si="158">G464</f>
        <v>60.880000000000017</v>
      </c>
      <c r="W466" s="26">
        <f t="shared" si="158"/>
        <v>59.490000000000023</v>
      </c>
      <c r="X466" s="23">
        <f t="shared" si="158"/>
        <v>29005.109472790013</v>
      </c>
      <c r="Y466" s="15"/>
      <c r="Z466" s="15"/>
      <c r="AA466" s="15"/>
    </row>
    <row r="467" spans="1:27">
      <c r="A467" s="20"/>
      <c r="B467" s="20"/>
      <c r="C467" s="20"/>
      <c r="D467" s="20"/>
      <c r="E467" s="20"/>
      <c r="F467" s="23"/>
      <c r="G467" s="24"/>
      <c r="H467" s="24"/>
      <c r="I467" s="25"/>
      <c r="J467" s="27"/>
      <c r="K467" s="30"/>
      <c r="L467" s="30"/>
      <c r="M467" s="29"/>
      <c r="N467" s="25"/>
      <c r="O467" s="25"/>
      <c r="P467" s="25"/>
      <c r="Q467" s="25"/>
      <c r="R467" s="20"/>
      <c r="S467" s="20" t="s">
        <v>463</v>
      </c>
      <c r="T467" s="20"/>
      <c r="U467" s="23" t="e">
        <f>J464</f>
        <v>#REF!</v>
      </c>
      <c r="V467" s="26" t="e">
        <f t="shared" ref="V467:X467" si="159">K464</f>
        <v>#REF!</v>
      </c>
      <c r="W467" s="26" t="e">
        <f t="shared" si="159"/>
        <v>#REF!</v>
      </c>
      <c r="X467" s="23" t="e">
        <f t="shared" si="159"/>
        <v>#REF!</v>
      </c>
      <c r="Y467" s="15"/>
      <c r="Z467" s="15"/>
      <c r="AA467" s="15"/>
    </row>
    <row r="468" spans="1:27">
      <c r="A468" s="20"/>
      <c r="B468" s="20"/>
      <c r="C468" s="20"/>
      <c r="D468" s="20"/>
      <c r="E468" s="20"/>
      <c r="F468" s="23"/>
      <c r="G468" s="24"/>
      <c r="H468" s="24"/>
      <c r="I468" s="25"/>
      <c r="J468" s="27"/>
      <c r="K468" s="30"/>
      <c r="L468" s="30"/>
      <c r="M468" s="29"/>
      <c r="N468" s="25"/>
      <c r="O468" s="25"/>
      <c r="P468" s="25"/>
      <c r="Q468" s="25"/>
      <c r="R468" s="20"/>
      <c r="S468" s="20" t="s">
        <v>243</v>
      </c>
      <c r="T468" s="20"/>
      <c r="U468" s="33">
        <f>N464</f>
        <v>3397090</v>
      </c>
      <c r="V468" s="35">
        <f t="shared" ref="V468:X468" si="160">O464</f>
        <v>1.95</v>
      </c>
      <c r="W468" s="35">
        <f t="shared" si="160"/>
        <v>1.95</v>
      </c>
      <c r="X468" s="33">
        <f t="shared" si="160"/>
        <v>228.37110100000001</v>
      </c>
      <c r="Y468" s="15"/>
      <c r="Z468" s="15"/>
      <c r="AA468" s="15"/>
    </row>
    <row r="469" spans="1:27">
      <c r="A469" s="20"/>
      <c r="B469" s="20"/>
      <c r="C469" s="20"/>
      <c r="D469" s="20"/>
      <c r="E469" s="20"/>
      <c r="F469" s="23"/>
      <c r="G469" s="24"/>
      <c r="H469" s="24"/>
      <c r="I469" s="25"/>
      <c r="J469" s="27"/>
      <c r="K469" s="30"/>
      <c r="L469" s="30"/>
      <c r="M469" s="29"/>
      <c r="N469" s="25"/>
      <c r="O469" s="25"/>
      <c r="P469" s="25"/>
      <c r="Q469" s="25"/>
      <c r="R469" s="20"/>
      <c r="S469" s="20"/>
      <c r="T469" s="20"/>
      <c r="U469" s="23"/>
      <c r="V469" s="26"/>
      <c r="W469" s="26"/>
      <c r="X469" s="26"/>
      <c r="Y469" s="15"/>
      <c r="Z469" s="15"/>
      <c r="AA469" s="15"/>
    </row>
    <row r="470" spans="1:27">
      <c r="A470" s="20"/>
      <c r="B470" s="20"/>
      <c r="C470" s="20"/>
      <c r="D470" s="20"/>
      <c r="E470" s="20"/>
      <c r="F470" s="23"/>
      <c r="G470" s="24"/>
      <c r="H470" s="24"/>
      <c r="I470" s="25"/>
      <c r="J470" s="27"/>
      <c r="K470" s="30"/>
      <c r="L470" s="30"/>
      <c r="M470" s="29"/>
      <c r="N470" s="25"/>
      <c r="O470" s="25"/>
      <c r="P470" s="25"/>
      <c r="Q470" s="25"/>
      <c r="R470" s="20"/>
      <c r="S470" s="20"/>
      <c r="T470" s="20"/>
      <c r="U470" s="23" t="e">
        <f>SUM(U466:U469)</f>
        <v>#REF!</v>
      </c>
      <c r="V470" s="26" t="e">
        <f t="shared" ref="V470:X470" si="161">SUM(V466:V469)</f>
        <v>#REF!</v>
      </c>
      <c r="W470" s="26" t="e">
        <f t="shared" si="161"/>
        <v>#REF!</v>
      </c>
      <c r="X470" s="23" t="e">
        <f t="shared" si="161"/>
        <v>#REF!</v>
      </c>
      <c r="Y470" s="15"/>
      <c r="Z470" s="15"/>
      <c r="AA470" s="15"/>
    </row>
    <row r="471" spans="1:27">
      <c r="A471" s="20"/>
      <c r="B471" s="20"/>
      <c r="C471" s="20"/>
      <c r="D471" s="20"/>
      <c r="E471" s="20"/>
      <c r="F471" s="23"/>
      <c r="G471" s="24"/>
      <c r="H471" s="24"/>
      <c r="I471" s="25"/>
      <c r="J471" s="27"/>
      <c r="K471" s="30"/>
      <c r="L471" s="30"/>
      <c r="M471" s="29"/>
      <c r="N471" s="25"/>
      <c r="O471" s="25"/>
      <c r="P471" s="25"/>
      <c r="Q471" s="25"/>
      <c r="R471" s="20"/>
      <c r="S471" s="20"/>
      <c r="T471" s="20"/>
      <c r="U471" s="23"/>
      <c r="V471" s="26"/>
      <c r="W471" s="26"/>
      <c r="X471" s="26"/>
      <c r="Y471" s="15"/>
      <c r="Z471" s="15"/>
      <c r="AA471" s="15"/>
    </row>
    <row r="472" spans="1:27">
      <c r="C472" s="20"/>
      <c r="D472" s="20"/>
      <c r="E472" s="20"/>
      <c r="F472" s="23"/>
      <c r="G472" s="24"/>
      <c r="H472" s="24"/>
      <c r="I472" s="25"/>
      <c r="J472" s="27"/>
      <c r="K472" s="30"/>
      <c r="L472" s="30"/>
      <c r="M472" s="30"/>
      <c r="N472" s="25"/>
      <c r="O472" s="25"/>
      <c r="P472" s="25"/>
      <c r="Q472" s="25"/>
      <c r="R472" s="20"/>
      <c r="S472" s="20"/>
      <c r="T472" s="20"/>
      <c r="U472" s="23" t="e">
        <f>U464-U470</f>
        <v>#REF!</v>
      </c>
      <c r="V472" s="26" t="e">
        <f t="shared" ref="V472:X472" si="162">V464-V470</f>
        <v>#REF!</v>
      </c>
      <c r="W472" s="26" t="e">
        <f t="shared" si="162"/>
        <v>#REF!</v>
      </c>
      <c r="X472" s="23" t="e">
        <f t="shared" si="162"/>
        <v>#REF!</v>
      </c>
      <c r="Y472" s="15"/>
      <c r="Z472" s="15"/>
      <c r="AA472" s="15"/>
    </row>
    <row r="473" spans="1:27">
      <c r="A473" s="20"/>
      <c r="B473" s="20"/>
      <c r="C473" s="20"/>
      <c r="D473" s="20"/>
      <c r="E473" s="20"/>
      <c r="F473" s="23"/>
      <c r="G473" s="24"/>
      <c r="H473" s="24"/>
      <c r="I473" s="25"/>
      <c r="J473" s="27"/>
      <c r="K473" s="30"/>
      <c r="L473" s="30"/>
      <c r="M473" s="29"/>
      <c r="N473" s="25"/>
      <c r="O473" s="25"/>
      <c r="P473" s="25"/>
      <c r="Q473" s="25"/>
      <c r="R473" s="20"/>
      <c r="S473" s="20"/>
      <c r="T473" s="20"/>
      <c r="U473" s="23"/>
      <c r="V473" s="26"/>
      <c r="W473" s="26"/>
      <c r="X473" s="26"/>
      <c r="Y473" s="15"/>
      <c r="Z473" s="15"/>
      <c r="AA473" s="15"/>
    </row>
    <row r="474" spans="1:27">
      <c r="A474" s="20"/>
      <c r="B474" s="20"/>
      <c r="C474" s="20"/>
      <c r="D474" s="20"/>
      <c r="E474" s="20"/>
      <c r="F474" s="23"/>
      <c r="G474" s="24"/>
      <c r="H474" s="24"/>
      <c r="I474" s="25"/>
      <c r="J474" s="27"/>
      <c r="K474" s="30"/>
      <c r="L474" s="30"/>
      <c r="M474" s="29"/>
      <c r="N474" s="25"/>
      <c r="O474" s="25"/>
      <c r="P474" s="25"/>
      <c r="Q474" s="25"/>
      <c r="R474" s="20"/>
      <c r="S474" s="20"/>
      <c r="T474" s="20"/>
      <c r="U474" s="23"/>
      <c r="V474" s="26"/>
      <c r="W474" s="26"/>
      <c r="X474" s="26"/>
      <c r="Y474" s="15"/>
      <c r="Z474" s="15"/>
      <c r="AA474" s="15"/>
    </row>
    <row r="475" spans="1:27">
      <c r="A475" s="20"/>
      <c r="B475" s="20"/>
      <c r="C475" s="20"/>
      <c r="D475" s="20"/>
      <c r="E475" s="20"/>
      <c r="F475" s="23"/>
      <c r="G475" s="24"/>
      <c r="H475" s="24"/>
      <c r="I475" s="25"/>
      <c r="J475" s="27"/>
      <c r="K475" s="30"/>
      <c r="L475" s="30"/>
      <c r="M475" s="29"/>
      <c r="N475" s="25"/>
      <c r="O475" s="25"/>
      <c r="P475" s="25"/>
      <c r="Q475" s="25"/>
      <c r="R475" s="20"/>
      <c r="S475" s="20"/>
      <c r="T475" s="20"/>
      <c r="U475" s="23"/>
      <c r="V475" s="26"/>
      <c r="W475" s="26"/>
      <c r="X475" s="26"/>
      <c r="Y475" s="15"/>
      <c r="Z475" s="15"/>
      <c r="AA475" s="15"/>
    </row>
    <row r="476" spans="1:27">
      <c r="A476" s="20"/>
      <c r="B476" s="20"/>
      <c r="C476" s="20"/>
      <c r="D476" s="20"/>
      <c r="E476" s="20"/>
      <c r="F476" s="23"/>
      <c r="G476" s="24"/>
      <c r="H476" s="24"/>
      <c r="I476" s="25"/>
      <c r="J476" s="27"/>
      <c r="K476" s="30"/>
      <c r="L476" s="30"/>
      <c r="M476" s="29"/>
      <c r="N476" s="25"/>
      <c r="O476" s="25"/>
      <c r="P476" s="25"/>
      <c r="Q476" s="25"/>
      <c r="R476" s="20"/>
      <c r="S476" s="20"/>
      <c r="T476" s="20"/>
      <c r="U476" s="23"/>
      <c r="V476" s="26"/>
      <c r="W476" s="26"/>
      <c r="X476" s="26"/>
      <c r="Y476" s="15"/>
      <c r="Z476" s="15"/>
      <c r="AA476" s="15"/>
    </row>
    <row r="477" spans="1:27">
      <c r="A477" s="20"/>
      <c r="B477" s="20"/>
      <c r="C477" s="20"/>
      <c r="D477" s="20"/>
      <c r="E477" s="20"/>
      <c r="F477" s="23"/>
      <c r="G477" s="24"/>
      <c r="H477" s="24"/>
      <c r="I477" s="25"/>
      <c r="J477" s="27"/>
      <c r="K477" s="30"/>
      <c r="L477" s="30"/>
      <c r="M477" s="29"/>
      <c r="N477" s="25"/>
      <c r="O477" s="25"/>
      <c r="P477" s="25"/>
      <c r="Q477" s="25"/>
      <c r="R477" s="20"/>
      <c r="S477" s="20"/>
      <c r="T477" s="20"/>
      <c r="U477" s="23"/>
      <c r="V477" s="26"/>
      <c r="W477" s="26"/>
      <c r="X477" s="26"/>
      <c r="Y477" s="15"/>
      <c r="Z477" s="15"/>
      <c r="AA477" s="15"/>
    </row>
    <row r="478" spans="1:27">
      <c r="A478" s="20"/>
      <c r="B478" s="20"/>
      <c r="C478" s="20"/>
      <c r="D478" s="20"/>
      <c r="E478" s="20"/>
      <c r="F478" s="23"/>
      <c r="G478" s="24"/>
      <c r="H478" s="24"/>
      <c r="I478" s="25"/>
      <c r="J478" s="27"/>
      <c r="K478" s="30"/>
      <c r="L478" s="30"/>
      <c r="M478" s="29"/>
      <c r="N478" s="25"/>
      <c r="O478" s="25"/>
      <c r="P478" s="25"/>
      <c r="Q478" s="25"/>
      <c r="R478" s="20"/>
      <c r="S478" s="20"/>
      <c r="T478" s="20"/>
      <c r="U478" s="23"/>
      <c r="V478" s="26"/>
      <c r="W478" s="26"/>
      <c r="X478" s="26"/>
      <c r="Y478" s="15"/>
      <c r="Z478" s="15"/>
      <c r="AA478" s="15"/>
    </row>
    <row r="479" spans="1:27">
      <c r="A479" s="20"/>
      <c r="B479" s="20"/>
      <c r="C479" s="20"/>
      <c r="D479" s="20"/>
      <c r="E479" s="20"/>
      <c r="F479" s="23"/>
      <c r="G479" s="24"/>
      <c r="H479" s="24"/>
      <c r="I479" s="25"/>
      <c r="J479" s="27"/>
      <c r="K479" s="30"/>
      <c r="L479" s="30"/>
      <c r="M479" s="29"/>
      <c r="N479" s="25"/>
      <c r="O479" s="25"/>
      <c r="P479" s="25"/>
      <c r="Q479" s="25"/>
      <c r="R479" s="20"/>
      <c r="S479" s="20"/>
      <c r="T479" s="20"/>
      <c r="U479" s="23"/>
      <c r="V479" s="26"/>
      <c r="W479" s="26"/>
      <c r="X479" s="26"/>
      <c r="Y479" s="15"/>
      <c r="Z479" s="15"/>
      <c r="AA479" s="15"/>
    </row>
    <row r="480" spans="1:27">
      <c r="A480" s="20"/>
      <c r="B480" s="20"/>
      <c r="C480" s="20"/>
      <c r="D480" s="20"/>
      <c r="E480" s="20"/>
      <c r="F480" s="23"/>
      <c r="G480" s="24"/>
      <c r="H480" s="24"/>
      <c r="I480" s="25"/>
      <c r="J480" s="27"/>
      <c r="K480" s="30"/>
      <c r="L480" s="30"/>
      <c r="M480" s="29"/>
      <c r="N480" s="25"/>
      <c r="O480" s="25"/>
      <c r="P480" s="25"/>
      <c r="Q480" s="25"/>
      <c r="R480" s="20"/>
      <c r="S480" s="20"/>
      <c r="T480" s="20"/>
      <c r="U480" s="23"/>
      <c r="V480" s="26"/>
      <c r="W480" s="26"/>
      <c r="X480" s="26"/>
      <c r="Y480" s="15"/>
      <c r="Z480" s="15"/>
      <c r="AA480" s="15"/>
    </row>
    <row r="481" spans="1:27">
      <c r="A481" s="20"/>
      <c r="B481" s="20"/>
      <c r="C481" s="20"/>
      <c r="D481" s="20"/>
      <c r="E481" s="20"/>
      <c r="F481" s="23"/>
      <c r="G481" s="24"/>
      <c r="H481" s="24"/>
      <c r="I481" s="25"/>
      <c r="J481" s="27"/>
      <c r="K481" s="30"/>
      <c r="L481" s="30"/>
      <c r="M481" s="29"/>
      <c r="N481" s="25"/>
      <c r="O481" s="25"/>
      <c r="P481" s="25"/>
      <c r="Q481" s="25"/>
      <c r="R481" s="20"/>
      <c r="S481" s="20"/>
      <c r="T481" s="20"/>
      <c r="U481" s="23"/>
      <c r="V481" s="26"/>
      <c r="W481" s="26"/>
      <c r="X481" s="26"/>
      <c r="Y481" s="15"/>
      <c r="Z481" s="15"/>
      <c r="AA481" s="15"/>
    </row>
    <row r="482" spans="1:27">
      <c r="A482" s="20"/>
      <c r="B482" s="20"/>
      <c r="C482" s="20"/>
      <c r="D482" s="20"/>
      <c r="E482" s="20"/>
      <c r="F482" s="23"/>
      <c r="G482" s="24"/>
      <c r="H482" s="24"/>
      <c r="I482" s="25"/>
      <c r="J482" s="27"/>
      <c r="K482" s="30"/>
      <c r="L482" s="30"/>
      <c r="M482" s="29"/>
      <c r="N482" s="25"/>
      <c r="O482" s="25"/>
      <c r="P482" s="25"/>
      <c r="Q482" s="25"/>
      <c r="R482" s="20"/>
      <c r="S482" s="20"/>
      <c r="T482" s="20"/>
      <c r="U482" s="23"/>
      <c r="V482" s="26"/>
      <c r="W482" s="26"/>
      <c r="X482" s="26"/>
      <c r="Y482" s="15"/>
      <c r="Z482" s="15"/>
      <c r="AA482" s="15"/>
    </row>
    <row r="483" spans="1:27">
      <c r="A483" s="20"/>
      <c r="B483" s="20"/>
      <c r="C483" s="20"/>
      <c r="D483" s="20"/>
      <c r="E483" s="20"/>
      <c r="F483" s="23"/>
      <c r="G483" s="24"/>
      <c r="H483" s="24"/>
      <c r="I483" s="25"/>
      <c r="J483" s="27"/>
      <c r="K483" s="30"/>
      <c r="L483" s="30"/>
      <c r="M483" s="29"/>
      <c r="N483" s="25"/>
      <c r="O483" s="25"/>
      <c r="P483" s="25"/>
      <c r="Q483" s="25"/>
      <c r="R483" s="20"/>
      <c r="S483" s="20"/>
      <c r="T483" s="20"/>
      <c r="U483" s="23"/>
      <c r="V483" s="26"/>
      <c r="W483" s="26"/>
      <c r="X483" s="26"/>
      <c r="Y483" s="15"/>
      <c r="Z483" s="15"/>
      <c r="AA483" s="15"/>
    </row>
    <row r="484" spans="1:27">
      <c r="A484" s="20"/>
      <c r="B484" s="20"/>
      <c r="C484" s="20"/>
      <c r="D484" s="20"/>
      <c r="E484" s="20"/>
      <c r="F484" s="23"/>
      <c r="G484" s="24"/>
      <c r="H484" s="24"/>
      <c r="I484" s="25"/>
      <c r="J484" s="27"/>
      <c r="K484" s="30"/>
      <c r="L484" s="30"/>
      <c r="M484" s="29"/>
      <c r="N484" s="25"/>
      <c r="O484" s="25"/>
      <c r="P484" s="25"/>
      <c r="Q484" s="25"/>
      <c r="R484" s="20"/>
      <c r="S484" s="20"/>
      <c r="T484" s="20"/>
      <c r="U484" s="23"/>
      <c r="V484" s="26"/>
      <c r="W484" s="26"/>
      <c r="X484" s="26"/>
      <c r="Y484" s="15"/>
      <c r="Z484" s="15"/>
      <c r="AA484" s="15"/>
    </row>
    <row r="485" spans="1:27">
      <c r="A485" s="20"/>
      <c r="B485" s="20"/>
      <c r="C485" s="20"/>
      <c r="D485" s="20"/>
      <c r="E485" s="20"/>
      <c r="F485" s="23"/>
      <c r="G485" s="24"/>
      <c r="H485" s="24"/>
      <c r="I485" s="25"/>
      <c r="J485" s="27"/>
      <c r="K485" s="30"/>
      <c r="L485" s="30"/>
      <c r="M485" s="29"/>
      <c r="N485" s="25"/>
      <c r="O485" s="25"/>
      <c r="P485" s="25"/>
      <c r="Q485" s="25"/>
      <c r="R485" s="20"/>
      <c r="S485" s="20"/>
      <c r="T485" s="20"/>
      <c r="U485" s="23"/>
      <c r="V485" s="26"/>
      <c r="W485" s="26"/>
      <c r="X485" s="26"/>
      <c r="Y485" s="15"/>
      <c r="Z485" s="15"/>
      <c r="AA485" s="15"/>
    </row>
    <row r="486" spans="1:27">
      <c r="A486" s="20"/>
      <c r="B486" s="20"/>
      <c r="C486" s="20"/>
      <c r="D486" s="20"/>
      <c r="E486" s="20"/>
      <c r="F486" s="23"/>
      <c r="G486" s="24"/>
      <c r="H486" s="24"/>
      <c r="I486" s="25"/>
      <c r="J486" s="27"/>
      <c r="K486" s="30"/>
      <c r="L486" s="30"/>
      <c r="M486" s="29"/>
      <c r="N486" s="25"/>
      <c r="O486" s="25"/>
      <c r="P486" s="25"/>
      <c r="Q486" s="25"/>
      <c r="R486" s="20"/>
      <c r="S486" s="20"/>
      <c r="T486" s="20"/>
      <c r="U486" s="23"/>
      <c r="V486" s="26"/>
      <c r="W486" s="26"/>
      <c r="X486" s="26"/>
      <c r="Y486" s="15"/>
      <c r="Z486" s="15"/>
      <c r="AA486" s="15"/>
    </row>
    <row r="487" spans="1:27">
      <c r="A487" s="20"/>
      <c r="B487" s="20"/>
      <c r="C487" s="20"/>
      <c r="D487" s="20"/>
      <c r="E487" s="20"/>
      <c r="F487" s="23"/>
      <c r="G487" s="24"/>
      <c r="H487" s="24"/>
      <c r="I487" s="25"/>
      <c r="J487" s="27"/>
      <c r="K487" s="30"/>
      <c r="L487" s="30"/>
      <c r="M487" s="29"/>
      <c r="N487" s="25"/>
      <c r="O487" s="25"/>
      <c r="P487" s="25"/>
      <c r="Q487" s="25"/>
      <c r="R487" s="20"/>
      <c r="S487" s="20"/>
      <c r="T487" s="20"/>
      <c r="U487" s="23"/>
      <c r="V487" s="26"/>
      <c r="W487" s="26"/>
      <c r="X487" s="26"/>
      <c r="Y487" s="15"/>
      <c r="Z487" s="15"/>
      <c r="AA487" s="15"/>
    </row>
    <row r="488" spans="1:27">
      <c r="A488" s="20"/>
      <c r="B488" s="20"/>
      <c r="C488" s="20"/>
      <c r="D488" s="20"/>
      <c r="E488" s="20"/>
      <c r="F488" s="23"/>
      <c r="G488" s="24"/>
      <c r="H488" s="24"/>
      <c r="I488" s="25"/>
      <c r="J488" s="27"/>
      <c r="K488" s="30"/>
      <c r="L488" s="30"/>
      <c r="M488" s="29"/>
      <c r="N488" s="25"/>
      <c r="O488" s="25"/>
      <c r="P488" s="25"/>
      <c r="Q488" s="25"/>
      <c r="R488" s="20"/>
      <c r="S488" s="20"/>
      <c r="T488" s="20"/>
      <c r="U488" s="23"/>
      <c r="V488" s="26"/>
      <c r="W488" s="26"/>
      <c r="X488" s="26"/>
      <c r="Y488" s="15"/>
      <c r="Z488" s="15"/>
      <c r="AA488" s="15"/>
    </row>
    <row r="489" spans="1:27">
      <c r="A489" s="20"/>
      <c r="B489" s="20"/>
      <c r="C489" s="20"/>
      <c r="D489" s="20"/>
      <c r="E489" s="20"/>
      <c r="F489" s="23"/>
      <c r="G489" s="24"/>
      <c r="H489" s="24"/>
      <c r="I489" s="25"/>
      <c r="J489" s="27"/>
      <c r="K489" s="30"/>
      <c r="L489" s="30"/>
      <c r="M489" s="29"/>
      <c r="N489" s="25"/>
      <c r="O489" s="25"/>
      <c r="P489" s="25"/>
      <c r="Q489" s="25"/>
      <c r="R489" s="20"/>
      <c r="S489" s="20"/>
      <c r="T489" s="20"/>
      <c r="U489" s="23"/>
      <c r="V489" s="26"/>
      <c r="W489" s="26"/>
      <c r="X489" s="26"/>
      <c r="Y489" s="15"/>
      <c r="Z489" s="15"/>
      <c r="AA489" s="15"/>
    </row>
    <row r="490" spans="1:27">
      <c r="A490" s="20"/>
      <c r="B490" s="20"/>
      <c r="C490" s="20"/>
      <c r="D490" s="20"/>
      <c r="E490" s="20"/>
      <c r="F490" s="23"/>
      <c r="G490" s="24"/>
      <c r="H490" s="24"/>
      <c r="I490" s="25"/>
      <c r="J490" s="27"/>
      <c r="K490" s="30"/>
      <c r="L490" s="30"/>
      <c r="M490" s="29"/>
      <c r="N490" s="25"/>
      <c r="O490" s="25"/>
      <c r="P490" s="25"/>
      <c r="Q490" s="25"/>
      <c r="R490" s="20"/>
      <c r="S490" s="20"/>
      <c r="T490" s="20"/>
      <c r="U490" s="23"/>
      <c r="V490" s="26"/>
      <c r="W490" s="26"/>
      <c r="X490" s="26"/>
      <c r="Y490" s="15"/>
      <c r="Z490" s="15"/>
      <c r="AA490" s="15"/>
    </row>
    <row r="491" spans="1:27">
      <c r="A491" s="20"/>
      <c r="B491" s="20"/>
      <c r="C491" s="20"/>
      <c r="D491" s="20"/>
      <c r="E491" s="20"/>
      <c r="F491" s="23"/>
      <c r="G491" s="24"/>
      <c r="H491" s="24"/>
      <c r="I491" s="25"/>
      <c r="J491" s="27"/>
      <c r="K491" s="30"/>
      <c r="L491" s="30"/>
      <c r="M491" s="29"/>
      <c r="N491" s="25"/>
      <c r="O491" s="25"/>
      <c r="P491" s="25"/>
      <c r="Q491" s="25"/>
      <c r="R491" s="20"/>
      <c r="S491" s="20"/>
      <c r="T491" s="20"/>
      <c r="U491" s="23"/>
      <c r="V491" s="26"/>
      <c r="W491" s="26"/>
      <c r="X491" s="26"/>
      <c r="Y491" s="15"/>
      <c r="Z491" s="15"/>
      <c r="AA491" s="15"/>
    </row>
    <row r="492" spans="1:27">
      <c r="A492" s="20"/>
      <c r="B492" s="20"/>
      <c r="C492" s="20"/>
      <c r="D492" s="20"/>
      <c r="E492" s="20"/>
      <c r="F492" s="23"/>
      <c r="G492" s="24"/>
      <c r="H492" s="24"/>
      <c r="I492" s="25"/>
      <c r="J492" s="27"/>
      <c r="K492" s="30"/>
      <c r="L492" s="30"/>
      <c r="M492" s="29"/>
      <c r="N492" s="25"/>
      <c r="O492" s="25"/>
      <c r="P492" s="25"/>
      <c r="Q492" s="25"/>
      <c r="R492" s="20"/>
      <c r="S492" s="20"/>
      <c r="T492" s="20"/>
      <c r="U492" s="23"/>
      <c r="V492" s="26"/>
      <c r="W492" s="26"/>
      <c r="X492" s="26"/>
      <c r="Y492" s="15"/>
      <c r="Z492" s="15"/>
      <c r="AA492" s="15"/>
    </row>
    <row r="493" spans="1:27">
      <c r="A493" s="20"/>
      <c r="B493" s="20"/>
      <c r="C493" s="20"/>
      <c r="D493" s="20"/>
      <c r="E493" s="20"/>
      <c r="F493" s="23"/>
      <c r="G493" s="24"/>
      <c r="H493" s="24"/>
      <c r="I493" s="25"/>
      <c r="J493" s="27"/>
      <c r="K493" s="30"/>
      <c r="L493" s="30"/>
      <c r="M493" s="29"/>
      <c r="N493" s="25"/>
      <c r="O493" s="25"/>
      <c r="P493" s="25"/>
      <c r="Q493" s="25"/>
      <c r="R493" s="20"/>
      <c r="S493" s="20"/>
      <c r="T493" s="20"/>
      <c r="U493" s="23"/>
      <c r="V493" s="26"/>
      <c r="W493" s="26"/>
      <c r="X493" s="26"/>
      <c r="Y493" s="15"/>
      <c r="Z493" s="15"/>
      <c r="AA493" s="15"/>
    </row>
    <row r="494" spans="1:27">
      <c r="A494" s="20"/>
      <c r="B494" s="20"/>
      <c r="C494" s="20"/>
      <c r="D494" s="20"/>
      <c r="E494" s="20"/>
      <c r="F494" s="23"/>
      <c r="G494" s="24"/>
      <c r="H494" s="24"/>
      <c r="I494" s="25"/>
      <c r="J494" s="27"/>
      <c r="K494" s="30"/>
      <c r="L494" s="30"/>
      <c r="M494" s="29"/>
      <c r="N494" s="25"/>
      <c r="O494" s="25"/>
      <c r="P494" s="25"/>
      <c r="Q494" s="25"/>
      <c r="R494" s="20"/>
      <c r="S494" s="20"/>
      <c r="T494" s="20"/>
      <c r="U494" s="23"/>
      <c r="V494" s="26"/>
      <c r="W494" s="26"/>
      <c r="X494" s="26"/>
      <c r="Y494" s="15"/>
      <c r="Z494" s="15"/>
      <c r="AA494" s="15"/>
    </row>
    <row r="495" spans="1:27">
      <c r="C495" s="20"/>
      <c r="D495" s="20"/>
      <c r="E495" s="20"/>
      <c r="F495" s="23"/>
      <c r="G495" s="24"/>
      <c r="H495" s="24"/>
      <c r="I495" s="25"/>
      <c r="J495" s="27"/>
      <c r="K495" s="30"/>
      <c r="L495" s="30"/>
      <c r="M495" s="30"/>
      <c r="N495" s="25"/>
      <c r="O495" s="25"/>
      <c r="P495" s="25"/>
      <c r="Q495" s="25"/>
      <c r="R495" s="20"/>
      <c r="S495" s="20"/>
      <c r="T495" s="20"/>
      <c r="U495" s="23"/>
      <c r="V495" s="26"/>
      <c r="W495" s="26"/>
      <c r="X495" s="26"/>
      <c r="Y495" s="15"/>
      <c r="Z495" s="15"/>
      <c r="AA495" s="15"/>
    </row>
    <row r="496" spans="1:27">
      <c r="A496" s="20"/>
      <c r="B496" s="20"/>
      <c r="C496" s="20"/>
      <c r="D496" s="20"/>
      <c r="E496" s="20"/>
      <c r="F496" s="23"/>
      <c r="G496" s="24"/>
      <c r="H496" s="24"/>
      <c r="I496" s="25"/>
      <c r="J496" s="27"/>
      <c r="K496" s="30"/>
      <c r="L496" s="30"/>
      <c r="M496" s="29"/>
      <c r="N496" s="25"/>
      <c r="O496" s="25"/>
      <c r="P496" s="25"/>
      <c r="Q496" s="25"/>
      <c r="R496" s="20"/>
      <c r="S496" s="20"/>
      <c r="T496" s="20"/>
      <c r="U496" s="23"/>
      <c r="V496" s="26"/>
      <c r="W496" s="26"/>
      <c r="X496" s="26"/>
      <c r="Y496" s="15"/>
      <c r="Z496" s="15"/>
      <c r="AA496" s="15"/>
    </row>
    <row r="497" spans="1:27">
      <c r="A497" s="20"/>
      <c r="B497" s="20"/>
      <c r="C497" s="20"/>
      <c r="D497" s="20"/>
      <c r="E497" s="20"/>
      <c r="F497" s="23"/>
      <c r="G497" s="24"/>
      <c r="H497" s="24"/>
      <c r="I497" s="25"/>
      <c r="J497" s="27"/>
      <c r="K497" s="30"/>
      <c r="L497" s="30"/>
      <c r="M497" s="29"/>
      <c r="N497" s="25"/>
      <c r="O497" s="25"/>
      <c r="P497" s="25"/>
      <c r="Q497" s="25"/>
      <c r="R497" s="20"/>
      <c r="S497" s="20"/>
      <c r="T497" s="20"/>
      <c r="U497" s="23"/>
      <c r="V497" s="26"/>
      <c r="W497" s="26"/>
      <c r="X497" s="26"/>
      <c r="Y497" s="15"/>
      <c r="Z497" s="15"/>
      <c r="AA497" s="15"/>
    </row>
    <row r="498" spans="1:27">
      <c r="A498" s="20"/>
      <c r="B498" s="20"/>
      <c r="C498" s="20"/>
      <c r="D498" s="20"/>
      <c r="E498" s="20"/>
      <c r="F498" s="23"/>
      <c r="G498" s="24"/>
      <c r="H498" s="24"/>
      <c r="I498" s="25"/>
      <c r="J498" s="27"/>
      <c r="K498" s="30"/>
      <c r="L498" s="30"/>
      <c r="M498" s="29"/>
      <c r="N498" s="25"/>
      <c r="O498" s="25"/>
      <c r="P498" s="25"/>
      <c r="Q498" s="25"/>
      <c r="R498" s="20"/>
      <c r="S498" s="20"/>
      <c r="T498" s="20"/>
      <c r="U498" s="23"/>
      <c r="V498" s="26"/>
      <c r="W498" s="26"/>
      <c r="X498" s="26"/>
      <c r="Y498" s="15"/>
      <c r="Z498" s="15"/>
      <c r="AA498" s="15"/>
    </row>
    <row r="499" spans="1:27">
      <c r="A499" s="20"/>
      <c r="B499" s="20"/>
      <c r="C499" s="20"/>
      <c r="D499" s="20"/>
      <c r="E499" s="20"/>
      <c r="F499" s="23"/>
      <c r="G499" s="24"/>
      <c r="H499" s="24"/>
      <c r="I499" s="25"/>
      <c r="J499" s="27"/>
      <c r="K499" s="30"/>
      <c r="L499" s="30"/>
      <c r="M499" s="29"/>
      <c r="N499" s="25"/>
      <c r="O499" s="25"/>
      <c r="P499" s="25"/>
      <c r="Q499" s="25"/>
      <c r="R499" s="20"/>
      <c r="S499" s="20"/>
      <c r="T499" s="20"/>
      <c r="U499" s="23"/>
      <c r="V499" s="26"/>
      <c r="W499" s="26"/>
      <c r="X499" s="26"/>
      <c r="Y499" s="15"/>
      <c r="Z499" s="15"/>
      <c r="AA499" s="15"/>
    </row>
    <row r="500" spans="1:27">
      <c r="A500" s="20"/>
      <c r="B500" s="20"/>
      <c r="C500" s="20"/>
      <c r="D500" s="20"/>
      <c r="E500" s="20"/>
      <c r="F500" s="23"/>
      <c r="G500" s="24"/>
      <c r="H500" s="24"/>
      <c r="I500" s="25"/>
      <c r="J500" s="27"/>
      <c r="K500" s="30"/>
      <c r="L500" s="30"/>
      <c r="M500" s="29"/>
      <c r="N500" s="25"/>
      <c r="O500" s="25"/>
      <c r="P500" s="25"/>
      <c r="Q500" s="25"/>
      <c r="R500" s="20"/>
      <c r="S500" s="20"/>
      <c r="T500" s="20"/>
      <c r="U500" s="23"/>
      <c r="V500" s="26"/>
      <c r="W500" s="26"/>
      <c r="X500" s="26"/>
      <c r="Y500" s="15"/>
      <c r="Z500" s="15"/>
      <c r="AA500" s="15"/>
    </row>
    <row r="501" spans="1:27">
      <c r="A501" s="20"/>
      <c r="B501" s="20"/>
      <c r="C501" s="20"/>
      <c r="D501" s="20"/>
      <c r="E501" s="20"/>
      <c r="F501" s="23"/>
      <c r="G501" s="24"/>
      <c r="H501" s="24"/>
      <c r="I501" s="25"/>
      <c r="J501" s="27"/>
      <c r="K501" s="30"/>
      <c r="L501" s="30"/>
      <c r="M501" s="29"/>
      <c r="N501" s="25"/>
      <c r="O501" s="25"/>
      <c r="P501" s="25"/>
      <c r="Q501" s="25"/>
      <c r="R501" s="20"/>
      <c r="S501" s="20"/>
      <c r="T501" s="20"/>
      <c r="U501" s="23"/>
      <c r="V501" s="26"/>
      <c r="W501" s="26"/>
      <c r="X501" s="26"/>
      <c r="Y501" s="15"/>
      <c r="Z501" s="15"/>
      <c r="AA501" s="15"/>
    </row>
    <row r="502" spans="1:27">
      <c r="A502" s="20"/>
      <c r="B502" s="20"/>
      <c r="C502" s="20"/>
      <c r="D502" s="20"/>
      <c r="E502" s="20"/>
      <c r="F502" s="23"/>
      <c r="G502" s="24"/>
      <c r="H502" s="24"/>
      <c r="I502" s="25"/>
      <c r="J502" s="27"/>
      <c r="K502" s="30"/>
      <c r="L502" s="30"/>
      <c r="M502" s="29"/>
      <c r="N502" s="25"/>
      <c r="O502" s="25"/>
      <c r="P502" s="25"/>
      <c r="Q502" s="25"/>
      <c r="R502" s="20"/>
      <c r="S502" s="20"/>
      <c r="T502" s="20"/>
      <c r="U502" s="23"/>
      <c r="V502" s="26"/>
      <c r="W502" s="26"/>
      <c r="X502" s="26"/>
      <c r="Y502" s="15"/>
      <c r="Z502" s="15"/>
      <c r="AA502" s="15"/>
    </row>
    <row r="503" spans="1:27">
      <c r="A503" s="20"/>
      <c r="B503" s="20"/>
      <c r="C503" s="20"/>
      <c r="D503" s="20"/>
      <c r="E503" s="20"/>
      <c r="F503" s="23"/>
      <c r="G503" s="24"/>
      <c r="H503" s="24"/>
      <c r="I503" s="25"/>
      <c r="J503" s="27"/>
      <c r="K503" s="30"/>
      <c r="L503" s="30"/>
      <c r="M503" s="29"/>
      <c r="N503" s="25"/>
      <c r="O503" s="25"/>
      <c r="P503" s="25"/>
      <c r="Q503" s="25"/>
      <c r="R503" s="20"/>
      <c r="S503" s="20"/>
      <c r="T503" s="20"/>
      <c r="U503" s="23"/>
      <c r="V503" s="26"/>
      <c r="W503" s="26"/>
      <c r="X503" s="26"/>
      <c r="Y503" s="15"/>
      <c r="Z503" s="15"/>
      <c r="AA503" s="15"/>
    </row>
    <row r="504" spans="1:27">
      <c r="A504" s="20"/>
      <c r="B504" s="20"/>
      <c r="C504" s="20"/>
      <c r="D504" s="20"/>
      <c r="E504" s="20"/>
      <c r="F504" s="23"/>
      <c r="G504" s="24"/>
      <c r="H504" s="24"/>
      <c r="I504" s="25"/>
      <c r="J504" s="27"/>
      <c r="K504" s="30"/>
      <c r="L504" s="30"/>
      <c r="M504" s="29"/>
      <c r="N504" s="25"/>
      <c r="O504" s="25"/>
      <c r="P504" s="25"/>
      <c r="Q504" s="25"/>
      <c r="R504" s="20"/>
      <c r="S504" s="20"/>
      <c r="T504" s="20"/>
      <c r="U504" s="23"/>
      <c r="V504" s="26"/>
      <c r="W504" s="26"/>
      <c r="X504" s="26"/>
      <c r="Y504" s="15"/>
      <c r="Z504" s="15"/>
      <c r="AA504" s="15"/>
    </row>
  </sheetData>
  <autoFilter ref="C2:X504" xr:uid="{60C0E1B7-EAE5-449A-923F-D73ECC6EFCBE}"/>
  <sortState xmlns:xlrd2="http://schemas.microsoft.com/office/spreadsheetml/2017/richdata2" ref="C3:X504">
    <sortCondition ref="D3:D504"/>
  </sortState>
  <pageMargins left="0.7" right="0.7" top="0.75" bottom="0.75" header="0.3" footer="0.3"/>
  <pageSetup paperSize="9" orientation="portrait" r:id="rId1"/>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1</vt:i4>
      </vt:variant>
    </vt:vector>
  </HeadingPairs>
  <TitlesOfParts>
    <vt:vector size="3" baseType="lpstr">
      <vt:lpstr>Group</vt:lpstr>
      <vt:lpstr>Konsolideret_old</vt:lpstr>
      <vt:lpstr>Group!Udskriftstitler</vt:lpstr>
    </vt:vector>
  </TitlesOfParts>
  <Company>ATP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Lene Larsen</dc:creator>
  <cp:lastModifiedBy>Thomas Nelander - THN</cp:lastModifiedBy>
  <cp:lastPrinted>2024-08-28T08:11:25Z</cp:lastPrinted>
  <dcterms:created xsi:type="dcterms:W3CDTF">2009-02-02T14:26:38Z</dcterms:created>
  <dcterms:modified xsi:type="dcterms:W3CDTF">2024-08-28T08:11:32Z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